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3'!$A$1:$S$40</definedName>
  </definedNames>
  <calcPr calcId="125725"/>
</workbook>
</file>

<file path=xl/calcChain.xml><?xml version="1.0" encoding="utf-8"?>
<calcChain xmlns="http://schemas.openxmlformats.org/spreadsheetml/2006/main">
  <c r="Q39" i="1"/>
  <c r="N39"/>
  <c r="J39"/>
  <c r="G39"/>
  <c r="D39"/>
  <c r="Q38"/>
  <c r="N38"/>
  <c r="J38"/>
  <c r="G38"/>
  <c r="D38"/>
  <c r="Q37"/>
  <c r="N37"/>
  <c r="J37"/>
  <c r="G37"/>
  <c r="D37"/>
  <c r="Q36"/>
  <c r="N36"/>
  <c r="J36"/>
  <c r="G36"/>
  <c r="D36"/>
  <c r="Q35"/>
  <c r="N35"/>
  <c r="J35"/>
  <c r="G35"/>
  <c r="D35"/>
  <c r="S34"/>
  <c r="R34"/>
  <c r="Q34"/>
  <c r="P34"/>
  <c r="O34"/>
  <c r="N34"/>
  <c r="M34"/>
  <c r="L34"/>
  <c r="K34"/>
  <c r="J34"/>
  <c r="I34"/>
  <c r="H34"/>
  <c r="G34"/>
  <c r="F34"/>
  <c r="E34"/>
  <c r="D34"/>
  <c r="C34"/>
  <c r="Q33"/>
  <c r="N33"/>
  <c r="J33"/>
  <c r="G33"/>
  <c r="D33"/>
  <c r="Q32"/>
  <c r="N32"/>
  <c r="J32"/>
  <c r="G32"/>
  <c r="D32"/>
  <c r="Q31"/>
  <c r="N31"/>
  <c r="J31"/>
  <c r="G31"/>
  <c r="D31"/>
  <c r="Q30"/>
  <c r="N30"/>
  <c r="J30"/>
  <c r="G30"/>
  <c r="D30"/>
  <c r="Q29"/>
  <c r="N29"/>
  <c r="J29"/>
  <c r="G29"/>
  <c r="D29"/>
  <c r="S28"/>
  <c r="R28"/>
  <c r="Q28"/>
  <c r="P28"/>
  <c r="O28"/>
  <c r="N28"/>
  <c r="M28"/>
  <c r="L28"/>
  <c r="K28"/>
  <c r="J28"/>
  <c r="I28"/>
  <c r="H28"/>
  <c r="G28"/>
  <c r="F28"/>
  <c r="E28"/>
  <c r="D28"/>
  <c r="C28"/>
  <c r="Q27"/>
  <c r="N27"/>
  <c r="J27"/>
  <c r="G27"/>
  <c r="D27"/>
  <c r="Q26"/>
  <c r="N26"/>
  <c r="J26"/>
  <c r="G26"/>
  <c r="D26"/>
  <c r="Q25"/>
  <c r="N25"/>
  <c r="J25"/>
  <c r="G25"/>
  <c r="D25"/>
  <c r="Q24"/>
  <c r="N24"/>
  <c r="J24"/>
  <c r="G24"/>
  <c r="D24"/>
  <c r="Q23"/>
  <c r="N23"/>
  <c r="J23"/>
  <c r="G23"/>
  <c r="D23"/>
  <c r="Q22"/>
  <c r="N22"/>
  <c r="J22"/>
  <c r="G22"/>
  <c r="D22"/>
  <c r="S21"/>
  <c r="R21"/>
  <c r="Q21"/>
  <c r="P21"/>
  <c r="O21"/>
  <c r="N21"/>
  <c r="M21"/>
  <c r="L21"/>
  <c r="K21"/>
  <c r="J21"/>
  <c r="I21"/>
  <c r="H21"/>
  <c r="G21"/>
  <c r="F21"/>
  <c r="E21"/>
  <c r="D21"/>
  <c r="C21"/>
  <c r="Q20"/>
  <c r="N20"/>
  <c r="J20"/>
  <c r="G20"/>
  <c r="D20"/>
  <c r="Q19"/>
  <c r="N19"/>
  <c r="J19"/>
  <c r="G19"/>
  <c r="D19"/>
  <c r="Q18"/>
  <c r="N18"/>
  <c r="J18"/>
  <c r="G18"/>
  <c r="D18"/>
  <c r="Q17"/>
  <c r="N17"/>
  <c r="J17"/>
  <c r="G17"/>
  <c r="D17"/>
  <c r="Q16"/>
  <c r="N16"/>
  <c r="J16"/>
  <c r="G16"/>
  <c r="D16"/>
  <c r="S15"/>
  <c r="R15"/>
  <c r="Q15"/>
  <c r="P15"/>
  <c r="O15"/>
  <c r="N15"/>
  <c r="M15"/>
  <c r="L15"/>
  <c r="K15"/>
  <c r="J15"/>
  <c r="I15"/>
  <c r="H15"/>
  <c r="G15"/>
  <c r="F15"/>
  <c r="E15"/>
  <c r="D15"/>
  <c r="C15"/>
  <c r="S14"/>
  <c r="R14"/>
  <c r="Q14"/>
  <c r="P14"/>
  <c r="O14"/>
  <c r="N14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<sst xmlns="http://schemas.openxmlformats.org/spreadsheetml/2006/main" count="82" uniqueCount="52">
  <si>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</si>
  <si>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</si>
  <si>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</si>
  <si>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</si>
  <si>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</si>
  <si>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</si>
  <si>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</si>
  <si>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</si>
  <si>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</si>
  <si>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</si>
  <si>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</si>
  <si>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</si>
  <si>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</si>
  <si>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</si>
  <si>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</si>
  <si>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</si>
  <si>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</si>
  <si>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</si>
  <si>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</si>
  <si>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</si>
  <si>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</si>
  <si>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</si>
  <si>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</si>
  <si>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</si>
  <si>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</si>
  <si>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</si>
  <si>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</si>
  <si>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</si>
  <si>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</si>
  <si>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</si>
  <si>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</si>
  <si>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</si>
  <si>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</si>
  <si>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</si>
  <si>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/Подпись/</t>
  </si>
  <si>
    <t>/Расшифровка подписи/</t>
  </si>
  <si>
    <t>МП</t>
  </si>
  <si>
    <t xml:space="preserve">"       "                           20     года </t>
  </si>
  <si>
    <t>Приложение 3 к региональной адресной программе "Переселение граждан из аварийного жилищного фонда на территории Брянской области» (2019 - 2023 годы)</t>
  </si>
  <si>
    <t xml:space="preserve">Приложение 2 к постановлению Правительства Брянской области </t>
  </si>
  <si>
    <t>от "____"_______________ 2022 г. № ____________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</si>
  <si>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(2019-2023 годы)"</t>
  </si>
  <si>
    <t>Итого по городскому округу город Брянск</t>
  </si>
  <si>
    <t>Итого городскому округу город Клинцы</t>
  </si>
  <si>
    <t>Итого по городскому округу город Фокино</t>
  </si>
  <si>
    <t>Итого по Мглинскому городскому поселению Мглинского муниципального района</t>
  </si>
  <si>
    <t>Итого по Белоберезковскому городскому поселению Трубчевского муниципального района</t>
  </si>
  <si>
    <t>Итого по Дятьковскому городскому поселению Дятьковского муниципального района</t>
  </si>
  <si>
    <t>Итого по Карачевскому городскому поселению Карачевского муниципального района</t>
  </si>
  <si>
    <t>Итого по Трубчевскому городскому поселению Трубчевского муниципального района</t>
  </si>
  <si>
    <t>Итого по Выгоничскому городскому поселению Выгоничского муниципального района</t>
  </si>
  <si>
    <t>Итого по Локотскому городскому поселению Брасовского муниципального района</t>
  </si>
</sst>
</file>

<file path=xl/styles.xml><?xml version="1.0" encoding="utf-8"?>
<styleSheet xmlns="http://schemas.openxmlformats.org/spreadsheetml/2006/main">
  <fonts count="8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40" zoomScaleNormal="60" zoomScaleSheetLayoutView="40" workbookViewId="0">
      <selection activeCell="D25" sqref="D25"/>
    </sheetView>
  </sheetViews>
  <sheetFormatPr defaultRowHeight="15"/>
  <cols>
    <col min="1" max="1" width="4.7109375" customWidth="1"/>
    <col min="2" max="2" width="50.7109375" style="1" customWidth="1"/>
    <col min="3" max="3" width="20.7109375" customWidth="1"/>
    <col min="4" max="4" width="18.7109375" customWidth="1"/>
    <col min="5" max="5" width="20.7109375" customWidth="1"/>
    <col min="6" max="6" width="23.140625" customWidth="1"/>
    <col min="7" max="8" width="20.7109375" customWidth="1"/>
    <col min="9" max="9" width="21.42578125" customWidth="1"/>
    <col min="10" max="15" width="20.7109375" customWidth="1"/>
    <col min="16" max="16" width="22.7109375" customWidth="1"/>
    <col min="17" max="19" width="20.7109375" customWidth="1"/>
  </cols>
  <sheetData>
    <row r="1" spans="1:19" ht="37.5" customHeight="1">
      <c r="B1"/>
      <c r="D1" s="17"/>
      <c r="E1" s="18"/>
      <c r="F1" s="18"/>
      <c r="O1" s="20" t="s">
        <v>39</v>
      </c>
      <c r="P1" s="20"/>
      <c r="Q1" s="20"/>
      <c r="R1" s="20"/>
      <c r="S1" s="20"/>
    </row>
    <row r="2" spans="1:19" ht="36" customHeight="1">
      <c r="B2"/>
      <c r="D2" s="17"/>
      <c r="E2" s="18"/>
      <c r="F2" s="18"/>
      <c r="O2" s="21" t="s">
        <v>40</v>
      </c>
      <c r="P2" s="21"/>
      <c r="Q2" s="21"/>
      <c r="R2" s="21"/>
      <c r="S2" s="21"/>
    </row>
    <row r="3" spans="1:19" ht="73.5" customHeight="1">
      <c r="B3"/>
      <c r="D3" s="17"/>
      <c r="E3" s="18"/>
      <c r="F3" s="18"/>
      <c r="O3" s="22" t="s">
        <v>41</v>
      </c>
      <c r="P3" s="22"/>
      <c r="Q3" s="22"/>
      <c r="R3" s="22"/>
      <c r="S3" s="22"/>
    </row>
    <row r="4" spans="1:19" ht="83.25" customHeight="1">
      <c r="B4"/>
      <c r="D4" s="17"/>
      <c r="E4" s="18"/>
      <c r="F4" s="18"/>
      <c r="O4" s="22" t="s">
        <v>38</v>
      </c>
      <c r="P4" s="22"/>
      <c r="Q4" s="22"/>
      <c r="R4" s="22"/>
      <c r="S4" s="22"/>
    </row>
    <row r="7" spans="1:19" ht="20.25" customHeight="1">
      <c r="A7" s="2"/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9" spans="1:19" ht="69" customHeight="1">
      <c r="A9" s="28" t="s">
        <v>1</v>
      </c>
      <c r="B9" s="27" t="s">
        <v>2</v>
      </c>
      <c r="C9" s="27" t="s">
        <v>3</v>
      </c>
      <c r="D9" s="27" t="s">
        <v>4</v>
      </c>
      <c r="E9" s="27"/>
      <c r="F9" s="27"/>
      <c r="G9" s="27" t="s">
        <v>5</v>
      </c>
      <c r="H9" s="27"/>
      <c r="I9" s="27"/>
      <c r="J9" s="27" t="s">
        <v>6</v>
      </c>
      <c r="K9" s="27"/>
      <c r="L9" s="27"/>
      <c r="M9" s="27"/>
      <c r="N9" s="27" t="s">
        <v>7</v>
      </c>
      <c r="O9" s="27"/>
      <c r="P9" s="27"/>
      <c r="Q9" s="27" t="s">
        <v>8</v>
      </c>
      <c r="R9" s="27"/>
      <c r="S9" s="27"/>
    </row>
    <row r="10" spans="1:19" ht="16.5" customHeight="1">
      <c r="A10" s="29"/>
      <c r="B10" s="27"/>
      <c r="C10" s="27"/>
      <c r="D10" s="31" t="s">
        <v>9</v>
      </c>
      <c r="E10" s="31" t="s">
        <v>10</v>
      </c>
      <c r="F10" s="31"/>
      <c r="G10" s="31" t="s">
        <v>9</v>
      </c>
      <c r="H10" s="31" t="s">
        <v>10</v>
      </c>
      <c r="I10" s="31"/>
      <c r="J10" s="31" t="s">
        <v>11</v>
      </c>
      <c r="K10" s="31" t="s">
        <v>12</v>
      </c>
      <c r="L10" s="31"/>
      <c r="M10" s="31"/>
      <c r="N10" s="27" t="s">
        <v>11</v>
      </c>
      <c r="O10" s="27" t="s">
        <v>12</v>
      </c>
      <c r="P10" s="27"/>
      <c r="Q10" s="27" t="s">
        <v>11</v>
      </c>
      <c r="R10" s="27" t="s">
        <v>12</v>
      </c>
      <c r="S10" s="27"/>
    </row>
    <row r="11" spans="1:19" ht="149.25" customHeight="1">
      <c r="A11" s="29"/>
      <c r="B11" s="27"/>
      <c r="C11" s="27"/>
      <c r="D11" s="31"/>
      <c r="E11" s="11" t="s">
        <v>13</v>
      </c>
      <c r="F11" s="11" t="s">
        <v>14</v>
      </c>
      <c r="G11" s="31"/>
      <c r="H11" s="11" t="s">
        <v>15</v>
      </c>
      <c r="I11" s="11" t="s">
        <v>16</v>
      </c>
      <c r="J11" s="31"/>
      <c r="K11" s="11" t="s">
        <v>17</v>
      </c>
      <c r="L11" s="11" t="s">
        <v>18</v>
      </c>
      <c r="M11" s="11" t="s">
        <v>19</v>
      </c>
      <c r="N11" s="27"/>
      <c r="O11" s="11" t="s">
        <v>20</v>
      </c>
      <c r="P11" s="11" t="s">
        <v>21</v>
      </c>
      <c r="Q11" s="27"/>
      <c r="R11" s="11" t="s">
        <v>22</v>
      </c>
      <c r="S11" s="11" t="s">
        <v>23</v>
      </c>
    </row>
    <row r="12" spans="1:19" ht="20.25" customHeight="1">
      <c r="A12" s="30"/>
      <c r="B12" s="27"/>
      <c r="C12" s="12" t="s">
        <v>24</v>
      </c>
      <c r="D12" s="12" t="s">
        <v>25</v>
      </c>
      <c r="E12" s="12" t="s">
        <v>25</v>
      </c>
      <c r="F12" s="12" t="s">
        <v>25</v>
      </c>
      <c r="G12" s="12" t="s">
        <v>26</v>
      </c>
      <c r="H12" s="12" t="s">
        <v>26</v>
      </c>
      <c r="I12" s="12" t="s">
        <v>26</v>
      </c>
      <c r="J12" s="12" t="s">
        <v>27</v>
      </c>
      <c r="K12" s="12" t="s">
        <v>27</v>
      </c>
      <c r="L12" s="12" t="s">
        <v>27</v>
      </c>
      <c r="M12" s="12" t="s">
        <v>27</v>
      </c>
      <c r="N12" s="11" t="s">
        <v>27</v>
      </c>
      <c r="O12" s="12" t="s">
        <v>27</v>
      </c>
      <c r="P12" s="11" t="s">
        <v>27</v>
      </c>
      <c r="Q12" s="11" t="s">
        <v>27</v>
      </c>
      <c r="R12" s="11" t="s">
        <v>27</v>
      </c>
      <c r="S12" s="11" t="s">
        <v>27</v>
      </c>
    </row>
    <row r="13" spans="1:19" ht="20.25" customHeight="1">
      <c r="A13" s="12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1">
        <v>14</v>
      </c>
      <c r="O13" s="12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19" ht="94.5" customHeight="1">
      <c r="A14" s="13"/>
      <c r="B14" s="14" t="s">
        <v>28</v>
      </c>
      <c r="C14" s="15">
        <f t="shared" ref="C14:S14" si="0">SUM(C15,C21,C28,C34)</f>
        <v>2079</v>
      </c>
      <c r="D14" s="15">
        <f t="shared" si="0"/>
        <v>929</v>
      </c>
      <c r="E14" s="15">
        <f t="shared" si="0"/>
        <v>655</v>
      </c>
      <c r="F14" s="15">
        <f t="shared" si="0"/>
        <v>274</v>
      </c>
      <c r="G14" s="16">
        <f t="shared" si="0"/>
        <v>25786.55</v>
      </c>
      <c r="H14" s="16">
        <f t="shared" si="0"/>
        <v>18756.439999999999</v>
      </c>
      <c r="I14" s="16">
        <f t="shared" si="0"/>
        <v>7030.11</v>
      </c>
      <c r="J14" s="16">
        <f t="shared" si="0"/>
        <v>808574095.63999999</v>
      </c>
      <c r="K14" s="16">
        <f t="shared" si="0"/>
        <v>786996647</v>
      </c>
      <c r="L14" s="16">
        <f t="shared" si="0"/>
        <v>7949460.7199999997</v>
      </c>
      <c r="M14" s="16">
        <f t="shared" si="0"/>
        <v>13627987.92</v>
      </c>
      <c r="N14" s="16">
        <f t="shared" si="0"/>
        <v>46577498.600000001</v>
      </c>
      <c r="O14" s="16">
        <f t="shared" si="0"/>
        <v>0</v>
      </c>
      <c r="P14" s="16">
        <f t="shared" si="0"/>
        <v>46577498.600000001</v>
      </c>
      <c r="Q14" s="16">
        <f t="shared" si="0"/>
        <v>231805.8</v>
      </c>
      <c r="R14" s="16">
        <f t="shared" si="0"/>
        <v>231805.8</v>
      </c>
      <c r="S14" s="16">
        <f t="shared" si="0"/>
        <v>0</v>
      </c>
    </row>
    <row r="15" spans="1:19" ht="20.25">
      <c r="A15" s="13"/>
      <c r="B15" s="14" t="s">
        <v>29</v>
      </c>
      <c r="C15" s="15">
        <f t="shared" ref="C15:S15" si="1">SUM(C16:C20)</f>
        <v>172</v>
      </c>
      <c r="D15" s="15">
        <f t="shared" si="1"/>
        <v>73</v>
      </c>
      <c r="E15" s="15">
        <f t="shared" si="1"/>
        <v>63</v>
      </c>
      <c r="F15" s="15">
        <f t="shared" si="1"/>
        <v>10</v>
      </c>
      <c r="G15" s="16">
        <f t="shared" si="1"/>
        <v>2755.5</v>
      </c>
      <c r="H15" s="16">
        <f t="shared" si="1"/>
        <v>2443.6</v>
      </c>
      <c r="I15" s="16">
        <f t="shared" si="1"/>
        <v>311.89999999999998</v>
      </c>
      <c r="J15" s="16">
        <f t="shared" si="1"/>
        <v>77262011.189999998</v>
      </c>
      <c r="K15" s="16">
        <f t="shared" si="1"/>
        <v>71312469.819999993</v>
      </c>
      <c r="L15" s="16">
        <f t="shared" si="1"/>
        <v>720327.61</v>
      </c>
      <c r="M15" s="16">
        <f t="shared" si="1"/>
        <v>5229213.76</v>
      </c>
      <c r="N15" s="16">
        <f t="shared" si="1"/>
        <v>3406144</v>
      </c>
      <c r="O15" s="16">
        <f t="shared" si="1"/>
        <v>0</v>
      </c>
      <c r="P15" s="16">
        <f t="shared" si="1"/>
        <v>3406144</v>
      </c>
      <c r="Q15" s="16">
        <f t="shared" si="1"/>
        <v>231805.8</v>
      </c>
      <c r="R15" s="16">
        <f t="shared" si="1"/>
        <v>231805.8</v>
      </c>
      <c r="S15" s="16">
        <f t="shared" si="1"/>
        <v>0</v>
      </c>
    </row>
    <row r="16" spans="1:19" ht="40.5">
      <c r="A16" s="13">
        <v>1</v>
      </c>
      <c r="B16" s="14" t="s">
        <v>42</v>
      </c>
      <c r="C16" s="15">
        <v>108</v>
      </c>
      <c r="D16" s="15">
        <f>E16+F16</f>
        <v>51</v>
      </c>
      <c r="E16" s="15">
        <v>46</v>
      </c>
      <c r="F16" s="15">
        <v>5</v>
      </c>
      <c r="G16" s="16">
        <f>H16+I16</f>
        <v>1837.5</v>
      </c>
      <c r="H16" s="16">
        <v>1653.5</v>
      </c>
      <c r="I16" s="16">
        <v>184</v>
      </c>
      <c r="J16" s="16">
        <f>K16+L16+M16</f>
        <v>59157982.649999999</v>
      </c>
      <c r="K16" s="16">
        <v>54743469.149999999</v>
      </c>
      <c r="L16" s="16">
        <v>552964.32999999996</v>
      </c>
      <c r="M16" s="16">
        <v>3861549.17</v>
      </c>
      <c r="N16" s="16">
        <f>O16+P16</f>
        <v>2548525.6</v>
      </c>
      <c r="O16" s="16">
        <v>0</v>
      </c>
      <c r="P16" s="16">
        <v>2548525.6</v>
      </c>
      <c r="Q16" s="16">
        <f>R16+S16</f>
        <v>0</v>
      </c>
      <c r="R16" s="16">
        <v>0</v>
      </c>
      <c r="S16" s="16">
        <v>0</v>
      </c>
    </row>
    <row r="17" spans="1:19" ht="40.5">
      <c r="A17" s="13">
        <v>2</v>
      </c>
      <c r="B17" s="14" t="s">
        <v>43</v>
      </c>
      <c r="C17" s="15">
        <v>19</v>
      </c>
      <c r="D17" s="15">
        <f>E17+F17</f>
        <v>6</v>
      </c>
      <c r="E17" s="15">
        <v>4</v>
      </c>
      <c r="F17" s="15">
        <v>2</v>
      </c>
      <c r="G17" s="16">
        <f>H17+I17</f>
        <v>247.2</v>
      </c>
      <c r="H17" s="16">
        <v>194.2</v>
      </c>
      <c r="I17" s="16">
        <v>53</v>
      </c>
      <c r="J17" s="16">
        <f>K17+L17+M17</f>
        <v>7661292.7999999998</v>
      </c>
      <c r="K17" s="16">
        <v>6333783.9299999997</v>
      </c>
      <c r="L17" s="16">
        <v>63977.62</v>
      </c>
      <c r="M17" s="16">
        <v>1263531.25</v>
      </c>
      <c r="N17" s="16">
        <f>O17+P17</f>
        <v>0</v>
      </c>
      <c r="O17" s="16">
        <v>0</v>
      </c>
      <c r="P17" s="16">
        <v>0</v>
      </c>
      <c r="Q17" s="16">
        <f>R17+S17</f>
        <v>231805.8</v>
      </c>
      <c r="R17" s="16">
        <v>231805.8</v>
      </c>
      <c r="S17" s="16">
        <v>0</v>
      </c>
    </row>
    <row r="18" spans="1:19" ht="40.5">
      <c r="A18" s="13">
        <v>3</v>
      </c>
      <c r="B18" s="14" t="s">
        <v>44</v>
      </c>
      <c r="C18" s="15">
        <v>2</v>
      </c>
      <c r="D18" s="15">
        <f>E18+F18</f>
        <v>1</v>
      </c>
      <c r="E18" s="15">
        <v>0</v>
      </c>
      <c r="F18" s="15">
        <v>1</v>
      </c>
      <c r="G18" s="16">
        <f>H18+I18</f>
        <v>16</v>
      </c>
      <c r="H18" s="16">
        <v>0</v>
      </c>
      <c r="I18" s="16">
        <v>16</v>
      </c>
      <c r="J18" s="16">
        <f>K18+L18+M18</f>
        <v>0</v>
      </c>
      <c r="K18" s="16">
        <v>0</v>
      </c>
      <c r="L18" s="16">
        <v>0</v>
      </c>
      <c r="M18" s="16">
        <v>0</v>
      </c>
      <c r="N18" s="16">
        <f>O18+P18</f>
        <v>486592</v>
      </c>
      <c r="O18" s="16">
        <v>0</v>
      </c>
      <c r="P18" s="16">
        <v>486592</v>
      </c>
      <c r="Q18" s="16">
        <f>R18+S18</f>
        <v>0</v>
      </c>
      <c r="R18" s="16">
        <v>0</v>
      </c>
      <c r="S18" s="16">
        <v>0</v>
      </c>
    </row>
    <row r="19" spans="1:19" ht="60.75">
      <c r="A19" s="13">
        <v>4</v>
      </c>
      <c r="B19" s="14" t="s">
        <v>45</v>
      </c>
      <c r="C19" s="15">
        <v>1</v>
      </c>
      <c r="D19" s="15">
        <f>E19+F19</f>
        <v>1</v>
      </c>
      <c r="E19" s="15">
        <v>0</v>
      </c>
      <c r="F19" s="15">
        <v>1</v>
      </c>
      <c r="G19" s="16">
        <f>H19+I19</f>
        <v>12.2</v>
      </c>
      <c r="H19" s="16">
        <v>0</v>
      </c>
      <c r="I19" s="16">
        <v>12.2</v>
      </c>
      <c r="J19" s="16">
        <f>K19+L19+M19</f>
        <v>0</v>
      </c>
      <c r="K19" s="16">
        <v>0</v>
      </c>
      <c r="L19" s="16">
        <v>0</v>
      </c>
      <c r="M19" s="16">
        <v>0</v>
      </c>
      <c r="N19" s="16">
        <f>O19+P19</f>
        <v>371026.4</v>
      </c>
      <c r="O19" s="16">
        <v>0</v>
      </c>
      <c r="P19" s="16">
        <v>371026.4</v>
      </c>
      <c r="Q19" s="16">
        <f>R19+S19</f>
        <v>0</v>
      </c>
      <c r="R19" s="16">
        <v>0</v>
      </c>
      <c r="S19" s="16">
        <v>0</v>
      </c>
    </row>
    <row r="20" spans="1:19" ht="81">
      <c r="A20" s="13">
        <v>5</v>
      </c>
      <c r="B20" s="14" t="s">
        <v>46</v>
      </c>
      <c r="C20" s="15">
        <v>42</v>
      </c>
      <c r="D20" s="15">
        <f>E20+F20</f>
        <v>14</v>
      </c>
      <c r="E20" s="15">
        <v>13</v>
      </c>
      <c r="F20" s="15">
        <v>1</v>
      </c>
      <c r="G20" s="16">
        <f>H20+I20</f>
        <v>642.6</v>
      </c>
      <c r="H20" s="16">
        <v>595.9</v>
      </c>
      <c r="I20" s="16">
        <v>46.7</v>
      </c>
      <c r="J20" s="16">
        <f>K20+L20+M20</f>
        <v>10442735.74</v>
      </c>
      <c r="K20" s="16">
        <v>10235216.74</v>
      </c>
      <c r="L20" s="16">
        <v>103385.66</v>
      </c>
      <c r="M20" s="16">
        <v>104133.34</v>
      </c>
      <c r="N20" s="16">
        <f>O20+P20</f>
        <v>0</v>
      </c>
      <c r="O20" s="16">
        <v>0</v>
      </c>
      <c r="P20" s="16">
        <v>0</v>
      </c>
      <c r="Q20" s="16">
        <f>R20+S20</f>
        <v>0</v>
      </c>
      <c r="R20" s="16">
        <v>0</v>
      </c>
      <c r="S20" s="16">
        <v>0</v>
      </c>
    </row>
    <row r="21" spans="1:19" ht="20.25">
      <c r="A21" s="13"/>
      <c r="B21" s="14" t="s">
        <v>30</v>
      </c>
      <c r="C21" s="15">
        <f t="shared" ref="C21:S21" si="2">SUM(C22:C27)</f>
        <v>352</v>
      </c>
      <c r="D21" s="15">
        <f t="shared" si="2"/>
        <v>173</v>
      </c>
      <c r="E21" s="15">
        <f t="shared" si="2"/>
        <v>139</v>
      </c>
      <c r="F21" s="15">
        <f t="shared" si="2"/>
        <v>34</v>
      </c>
      <c r="G21" s="16">
        <f t="shared" si="2"/>
        <v>5488.78</v>
      </c>
      <c r="H21" s="16">
        <f t="shared" si="2"/>
        <v>4470.03</v>
      </c>
      <c r="I21" s="16">
        <f t="shared" si="2"/>
        <v>1018.75</v>
      </c>
      <c r="J21" s="16">
        <f t="shared" si="2"/>
        <v>167902790.06999999</v>
      </c>
      <c r="K21" s="16">
        <f t="shared" si="2"/>
        <v>163486727.77000001</v>
      </c>
      <c r="L21" s="16">
        <f t="shared" si="2"/>
        <v>1651381.09</v>
      </c>
      <c r="M21" s="16">
        <f t="shared" si="2"/>
        <v>2764681.21</v>
      </c>
      <c r="N21" s="16">
        <f t="shared" si="2"/>
        <v>24711270.600000001</v>
      </c>
      <c r="O21" s="16">
        <f t="shared" si="2"/>
        <v>0</v>
      </c>
      <c r="P21" s="16">
        <f t="shared" si="2"/>
        <v>24711270.600000001</v>
      </c>
      <c r="Q21" s="16">
        <f t="shared" si="2"/>
        <v>0</v>
      </c>
      <c r="R21" s="16">
        <f t="shared" si="2"/>
        <v>0</v>
      </c>
      <c r="S21" s="16">
        <f t="shared" si="2"/>
        <v>0</v>
      </c>
    </row>
    <row r="22" spans="1:19" ht="40.5">
      <c r="A22" s="13">
        <v>1</v>
      </c>
      <c r="B22" s="14" t="s">
        <v>42</v>
      </c>
      <c r="C22" s="15">
        <v>213</v>
      </c>
      <c r="D22" s="15">
        <f t="shared" ref="D22:D27" si="3">E22+F22</f>
        <v>99</v>
      </c>
      <c r="E22" s="15">
        <v>78</v>
      </c>
      <c r="F22" s="15">
        <v>21</v>
      </c>
      <c r="G22" s="16">
        <f t="shared" ref="G22:G27" si="4">H22+I22</f>
        <v>3032.7</v>
      </c>
      <c r="H22" s="16">
        <v>2392.5500000000002</v>
      </c>
      <c r="I22" s="16">
        <v>640.15</v>
      </c>
      <c r="J22" s="16">
        <f t="shared" ref="J22:J27" si="5">K22+L22+M22</f>
        <v>94466943.870000005</v>
      </c>
      <c r="K22" s="16">
        <v>92587051.680000007</v>
      </c>
      <c r="L22" s="16">
        <v>935222.75</v>
      </c>
      <c r="M22" s="16">
        <v>944669.44</v>
      </c>
      <c r="N22" s="16">
        <f t="shared" ref="N22:N27" si="6">O22+P22</f>
        <v>19468241.800000001</v>
      </c>
      <c r="O22" s="16">
        <v>0</v>
      </c>
      <c r="P22" s="16">
        <v>19468241.800000001</v>
      </c>
      <c r="Q22" s="16">
        <f t="shared" ref="Q22:Q27" si="7">R22+S22</f>
        <v>0</v>
      </c>
      <c r="R22" s="16">
        <v>0</v>
      </c>
      <c r="S22" s="16">
        <v>0</v>
      </c>
    </row>
    <row r="23" spans="1:19" ht="40.5">
      <c r="A23" s="13">
        <v>2</v>
      </c>
      <c r="B23" s="14" t="s">
        <v>43</v>
      </c>
      <c r="C23" s="15">
        <v>96</v>
      </c>
      <c r="D23" s="15">
        <f t="shared" si="3"/>
        <v>44</v>
      </c>
      <c r="E23" s="15">
        <v>34</v>
      </c>
      <c r="F23" s="15">
        <v>10</v>
      </c>
      <c r="G23" s="16">
        <f t="shared" si="4"/>
        <v>1047.5</v>
      </c>
      <c r="H23" s="16">
        <v>799.5</v>
      </c>
      <c r="I23" s="16">
        <v>248</v>
      </c>
      <c r="J23" s="16">
        <f t="shared" si="5"/>
        <v>32883241.899999999</v>
      </c>
      <c r="K23" s="16">
        <v>31154068.609999999</v>
      </c>
      <c r="L23" s="16">
        <v>314687.56</v>
      </c>
      <c r="M23" s="16">
        <v>1414485.73</v>
      </c>
      <c r="N23" s="16">
        <f t="shared" si="6"/>
        <v>5243028.8</v>
      </c>
      <c r="O23" s="16">
        <v>0</v>
      </c>
      <c r="P23" s="16">
        <v>5243028.8</v>
      </c>
      <c r="Q23" s="16">
        <f t="shared" si="7"/>
        <v>0</v>
      </c>
      <c r="R23" s="16">
        <v>0</v>
      </c>
      <c r="S23" s="16">
        <v>0</v>
      </c>
    </row>
    <row r="24" spans="1:19" ht="60.75">
      <c r="A24" s="13">
        <v>3</v>
      </c>
      <c r="B24" s="14" t="s">
        <v>47</v>
      </c>
      <c r="C24" s="15">
        <v>15</v>
      </c>
      <c r="D24" s="15">
        <f t="shared" si="3"/>
        <v>11</v>
      </c>
      <c r="E24" s="15">
        <v>9</v>
      </c>
      <c r="F24" s="15">
        <v>2</v>
      </c>
      <c r="G24" s="16">
        <f t="shared" si="4"/>
        <v>531.1</v>
      </c>
      <c r="H24" s="16">
        <v>444.6</v>
      </c>
      <c r="I24" s="16">
        <v>86.5</v>
      </c>
      <c r="J24" s="16">
        <f t="shared" si="5"/>
        <v>16151813.199999999</v>
      </c>
      <c r="K24" s="16">
        <v>15830392.119999999</v>
      </c>
      <c r="L24" s="16">
        <v>159902.95000000001</v>
      </c>
      <c r="M24" s="16">
        <v>161518.13</v>
      </c>
      <c r="N24" s="16">
        <f t="shared" si="6"/>
        <v>0</v>
      </c>
      <c r="O24" s="16">
        <v>0</v>
      </c>
      <c r="P24" s="16">
        <v>0</v>
      </c>
      <c r="Q24" s="16">
        <f t="shared" si="7"/>
        <v>0</v>
      </c>
      <c r="R24" s="16">
        <v>0</v>
      </c>
      <c r="S24" s="16">
        <v>0</v>
      </c>
    </row>
    <row r="25" spans="1:19" ht="60.75">
      <c r="A25" s="13">
        <v>4</v>
      </c>
      <c r="B25" s="14" t="s">
        <v>48</v>
      </c>
      <c r="C25" s="15">
        <v>14</v>
      </c>
      <c r="D25" s="15">
        <f t="shared" si="3"/>
        <v>9</v>
      </c>
      <c r="E25" s="15">
        <v>8</v>
      </c>
      <c r="F25" s="15">
        <v>1</v>
      </c>
      <c r="G25" s="16">
        <f t="shared" si="4"/>
        <v>327.3</v>
      </c>
      <c r="H25" s="16">
        <v>283.2</v>
      </c>
      <c r="I25" s="16">
        <v>44.1</v>
      </c>
      <c r="J25" s="16">
        <f t="shared" si="5"/>
        <v>9953847.5999999996</v>
      </c>
      <c r="K25" s="16">
        <v>9755766.0299999993</v>
      </c>
      <c r="L25" s="16">
        <v>98543.09</v>
      </c>
      <c r="M25" s="16">
        <v>99538.48</v>
      </c>
      <c r="N25" s="16">
        <f t="shared" si="6"/>
        <v>0</v>
      </c>
      <c r="O25" s="16">
        <v>0</v>
      </c>
      <c r="P25" s="16">
        <v>0</v>
      </c>
      <c r="Q25" s="16">
        <f t="shared" si="7"/>
        <v>0</v>
      </c>
      <c r="R25" s="16">
        <v>0</v>
      </c>
      <c r="S25" s="16">
        <v>0</v>
      </c>
    </row>
    <row r="26" spans="1:19" ht="81">
      <c r="A26" s="13">
        <v>5</v>
      </c>
      <c r="B26" s="14" t="s">
        <v>46</v>
      </c>
      <c r="C26" s="15">
        <v>2</v>
      </c>
      <c r="D26" s="15">
        <f t="shared" si="3"/>
        <v>2</v>
      </c>
      <c r="E26" s="15">
        <v>2</v>
      </c>
      <c r="F26" s="15">
        <v>0</v>
      </c>
      <c r="G26" s="16">
        <f t="shared" si="4"/>
        <v>90.56</v>
      </c>
      <c r="H26" s="16">
        <v>90.56</v>
      </c>
      <c r="I26" s="16">
        <v>0</v>
      </c>
      <c r="J26" s="16">
        <f t="shared" si="5"/>
        <v>1543000.13</v>
      </c>
      <c r="K26" s="16">
        <v>1512294.43</v>
      </c>
      <c r="L26" s="16">
        <v>15275.7</v>
      </c>
      <c r="M26" s="16">
        <v>15430</v>
      </c>
      <c r="N26" s="16">
        <f t="shared" si="6"/>
        <v>0</v>
      </c>
      <c r="O26" s="16">
        <v>0</v>
      </c>
      <c r="P26" s="16">
        <v>0</v>
      </c>
      <c r="Q26" s="16">
        <f t="shared" si="7"/>
        <v>0</v>
      </c>
      <c r="R26" s="16">
        <v>0</v>
      </c>
      <c r="S26" s="16">
        <v>0</v>
      </c>
    </row>
    <row r="27" spans="1:19" ht="60.75">
      <c r="A27" s="13">
        <v>6</v>
      </c>
      <c r="B27" s="14" t="s">
        <v>49</v>
      </c>
      <c r="C27" s="15">
        <v>12</v>
      </c>
      <c r="D27" s="15">
        <f t="shared" si="3"/>
        <v>8</v>
      </c>
      <c r="E27" s="15">
        <v>8</v>
      </c>
      <c r="F27" s="15">
        <v>0</v>
      </c>
      <c r="G27" s="16">
        <f t="shared" si="4"/>
        <v>459.62</v>
      </c>
      <c r="H27" s="16">
        <v>459.62</v>
      </c>
      <c r="I27" s="16">
        <v>0</v>
      </c>
      <c r="J27" s="16">
        <f t="shared" si="5"/>
        <v>12903943.369999999</v>
      </c>
      <c r="K27" s="16">
        <v>12647154.9</v>
      </c>
      <c r="L27" s="16">
        <v>127749.04</v>
      </c>
      <c r="M27" s="16">
        <v>129039.43</v>
      </c>
      <c r="N27" s="16">
        <f t="shared" si="6"/>
        <v>0</v>
      </c>
      <c r="O27" s="16">
        <v>0</v>
      </c>
      <c r="P27" s="16">
        <v>0</v>
      </c>
      <c r="Q27" s="16">
        <f t="shared" si="7"/>
        <v>0</v>
      </c>
      <c r="R27" s="16">
        <v>0</v>
      </c>
      <c r="S27" s="16">
        <v>0</v>
      </c>
    </row>
    <row r="28" spans="1:19" ht="20.25">
      <c r="A28" s="13"/>
      <c r="B28" s="14" t="s">
        <v>31</v>
      </c>
      <c r="C28" s="15">
        <f t="shared" ref="C28:S28" si="8">SUM(C29:C33)</f>
        <v>146</v>
      </c>
      <c r="D28" s="15">
        <f t="shared" si="8"/>
        <v>65</v>
      </c>
      <c r="E28" s="15">
        <f t="shared" si="8"/>
        <v>40</v>
      </c>
      <c r="F28" s="15">
        <f t="shared" si="8"/>
        <v>25</v>
      </c>
      <c r="G28" s="16">
        <f t="shared" si="8"/>
        <v>2002.9</v>
      </c>
      <c r="H28" s="16">
        <f t="shared" si="8"/>
        <v>1348.8</v>
      </c>
      <c r="I28" s="16">
        <f t="shared" si="8"/>
        <v>654.1</v>
      </c>
      <c r="J28" s="16">
        <f t="shared" si="8"/>
        <v>60861406.759999998</v>
      </c>
      <c r="K28" s="16">
        <f t="shared" si="8"/>
        <v>59650264.759999998</v>
      </c>
      <c r="L28" s="16">
        <f t="shared" si="8"/>
        <v>602527.93000000005</v>
      </c>
      <c r="M28" s="16">
        <f t="shared" si="8"/>
        <v>608614.06999999995</v>
      </c>
      <c r="N28" s="16">
        <f t="shared" si="8"/>
        <v>18460084</v>
      </c>
      <c r="O28" s="16">
        <f t="shared" si="8"/>
        <v>0</v>
      </c>
      <c r="P28" s="16">
        <f t="shared" si="8"/>
        <v>18460084</v>
      </c>
      <c r="Q28" s="16">
        <f t="shared" si="8"/>
        <v>0</v>
      </c>
      <c r="R28" s="16">
        <f t="shared" si="8"/>
        <v>0</v>
      </c>
      <c r="S28" s="16">
        <f t="shared" si="8"/>
        <v>0</v>
      </c>
    </row>
    <row r="29" spans="1:19" ht="60.75">
      <c r="A29" s="13">
        <v>1</v>
      </c>
      <c r="B29" s="14" t="s">
        <v>50</v>
      </c>
      <c r="C29" s="15">
        <v>41</v>
      </c>
      <c r="D29" s="15">
        <f>E29+F29</f>
        <v>20</v>
      </c>
      <c r="E29" s="15">
        <v>19</v>
      </c>
      <c r="F29" s="15">
        <v>1</v>
      </c>
      <c r="G29" s="16">
        <f>H29+I29</f>
        <v>743</v>
      </c>
      <c r="H29" s="16">
        <v>711.9</v>
      </c>
      <c r="I29" s="16">
        <v>31.1</v>
      </c>
      <c r="J29" s="16">
        <f>K29+L29+M29</f>
        <v>22596116</v>
      </c>
      <c r="K29" s="16">
        <v>22146453.289999999</v>
      </c>
      <c r="L29" s="16">
        <v>223701.55</v>
      </c>
      <c r="M29" s="16">
        <v>225961.16</v>
      </c>
      <c r="N29" s="16">
        <f>O29+P29</f>
        <v>0</v>
      </c>
      <c r="O29" s="16">
        <v>0</v>
      </c>
      <c r="P29" s="16">
        <v>0</v>
      </c>
      <c r="Q29" s="16">
        <f>R29+S29</f>
        <v>0</v>
      </c>
      <c r="R29" s="16">
        <v>0</v>
      </c>
      <c r="S29" s="16">
        <v>0</v>
      </c>
    </row>
    <row r="30" spans="1:19" ht="40.5">
      <c r="A30" s="13">
        <v>2</v>
      </c>
      <c r="B30" s="14" t="s">
        <v>42</v>
      </c>
      <c r="C30" s="15">
        <v>76</v>
      </c>
      <c r="D30" s="15">
        <f>E30+F30</f>
        <v>33</v>
      </c>
      <c r="E30" s="15">
        <v>11</v>
      </c>
      <c r="F30" s="15">
        <v>22</v>
      </c>
      <c r="G30" s="16">
        <f>H30+I30</f>
        <v>813.3</v>
      </c>
      <c r="H30" s="16">
        <v>222.3</v>
      </c>
      <c r="I30" s="16">
        <v>591</v>
      </c>
      <c r="J30" s="16">
        <f>K30+L30+M30</f>
        <v>29130387.760000002</v>
      </c>
      <c r="K30" s="16">
        <v>28550693.039999999</v>
      </c>
      <c r="L30" s="16">
        <v>288390.84000000003</v>
      </c>
      <c r="M30" s="16">
        <v>291303.88</v>
      </c>
      <c r="N30" s="16">
        <f>O30+P30</f>
        <v>17973492</v>
      </c>
      <c r="O30" s="16">
        <v>0</v>
      </c>
      <c r="P30" s="16">
        <v>17973492</v>
      </c>
      <c r="Q30" s="16">
        <f>R30+S30</f>
        <v>0</v>
      </c>
      <c r="R30" s="16">
        <v>0</v>
      </c>
      <c r="S30" s="16">
        <v>0</v>
      </c>
    </row>
    <row r="31" spans="1:19" ht="40.5">
      <c r="A31" s="13">
        <v>3</v>
      </c>
      <c r="B31" s="14" t="s">
        <v>44</v>
      </c>
      <c r="C31" s="15">
        <v>4</v>
      </c>
      <c r="D31" s="15">
        <f>E31+F31</f>
        <v>2</v>
      </c>
      <c r="E31" s="15">
        <v>0</v>
      </c>
      <c r="F31" s="15">
        <v>2</v>
      </c>
      <c r="G31" s="16">
        <f>H31+I31</f>
        <v>32</v>
      </c>
      <c r="H31" s="16">
        <v>0</v>
      </c>
      <c r="I31" s="16">
        <v>32</v>
      </c>
      <c r="J31" s="16">
        <f>K31+L31+M31</f>
        <v>870800</v>
      </c>
      <c r="K31" s="16">
        <v>853471.08</v>
      </c>
      <c r="L31" s="16">
        <v>8620.92</v>
      </c>
      <c r="M31" s="16">
        <v>8708</v>
      </c>
      <c r="N31" s="16">
        <f>O31+P31</f>
        <v>486592</v>
      </c>
      <c r="O31" s="16">
        <v>0</v>
      </c>
      <c r="P31" s="16">
        <v>486592</v>
      </c>
      <c r="Q31" s="16">
        <f>R31+S31</f>
        <v>0</v>
      </c>
      <c r="R31" s="16">
        <v>0</v>
      </c>
      <c r="S31" s="16">
        <v>0</v>
      </c>
    </row>
    <row r="32" spans="1:19" ht="81">
      <c r="A32" s="13">
        <v>4</v>
      </c>
      <c r="B32" s="14" t="s">
        <v>46</v>
      </c>
      <c r="C32" s="15">
        <v>18</v>
      </c>
      <c r="D32" s="15">
        <f>E32+F32</f>
        <v>8</v>
      </c>
      <c r="E32" s="15">
        <v>8</v>
      </c>
      <c r="F32" s="15">
        <v>0</v>
      </c>
      <c r="G32" s="16">
        <f>H32+I32</f>
        <v>368.6</v>
      </c>
      <c r="H32" s="16">
        <v>368.6</v>
      </c>
      <c r="I32" s="16">
        <v>0</v>
      </c>
      <c r="J32" s="16">
        <f>K32+L32+M32</f>
        <v>6865151</v>
      </c>
      <c r="K32" s="16">
        <v>6728534.4900000002</v>
      </c>
      <c r="L32" s="16">
        <v>67965</v>
      </c>
      <c r="M32" s="16">
        <v>68651.509999999995</v>
      </c>
      <c r="N32" s="16">
        <f>O32+P32</f>
        <v>0</v>
      </c>
      <c r="O32" s="16">
        <v>0</v>
      </c>
      <c r="P32" s="16">
        <v>0</v>
      </c>
      <c r="Q32" s="16">
        <f>R32+S32</f>
        <v>0</v>
      </c>
      <c r="R32" s="16">
        <v>0</v>
      </c>
      <c r="S32" s="16">
        <v>0</v>
      </c>
    </row>
    <row r="33" spans="1:20" ht="60.75">
      <c r="A33" s="13">
        <v>5</v>
      </c>
      <c r="B33" s="14" t="s">
        <v>49</v>
      </c>
      <c r="C33" s="15">
        <v>7</v>
      </c>
      <c r="D33" s="15">
        <f>E33+F33</f>
        <v>2</v>
      </c>
      <c r="E33" s="15">
        <v>2</v>
      </c>
      <c r="F33" s="15">
        <v>0</v>
      </c>
      <c r="G33" s="16">
        <f>H33+I33</f>
        <v>46</v>
      </c>
      <c r="H33" s="16">
        <v>46</v>
      </c>
      <c r="I33" s="16">
        <v>0</v>
      </c>
      <c r="J33" s="16">
        <f>K33+L33+M33</f>
        <v>1398952</v>
      </c>
      <c r="K33" s="16">
        <v>1371112.86</v>
      </c>
      <c r="L33" s="16">
        <v>13849.62</v>
      </c>
      <c r="M33" s="16">
        <v>13989.52</v>
      </c>
      <c r="N33" s="16">
        <f>O33+P33</f>
        <v>0</v>
      </c>
      <c r="O33" s="16">
        <v>0</v>
      </c>
      <c r="P33" s="16">
        <v>0</v>
      </c>
      <c r="Q33" s="16">
        <f>R33+S33</f>
        <v>0</v>
      </c>
      <c r="R33" s="16">
        <v>0</v>
      </c>
      <c r="S33" s="16">
        <v>0</v>
      </c>
    </row>
    <row r="34" spans="1:20" ht="20.25">
      <c r="A34" s="13"/>
      <c r="B34" s="14" t="s">
        <v>32</v>
      </c>
      <c r="C34" s="15">
        <f t="shared" ref="C34:S34" si="9">SUM(C35:C39)</f>
        <v>1409</v>
      </c>
      <c r="D34" s="15">
        <f t="shared" si="9"/>
        <v>618</v>
      </c>
      <c r="E34" s="15">
        <f t="shared" si="9"/>
        <v>413</v>
      </c>
      <c r="F34" s="15">
        <f t="shared" si="9"/>
        <v>205</v>
      </c>
      <c r="G34" s="16">
        <f t="shared" si="9"/>
        <v>15539.37</v>
      </c>
      <c r="H34" s="16">
        <f t="shared" si="9"/>
        <v>10494.01</v>
      </c>
      <c r="I34" s="16">
        <f t="shared" si="9"/>
        <v>5045.3599999999997</v>
      </c>
      <c r="J34" s="16">
        <f t="shared" si="9"/>
        <v>502547887.62</v>
      </c>
      <c r="K34" s="16">
        <f t="shared" si="9"/>
        <v>492547184.64999998</v>
      </c>
      <c r="L34" s="16">
        <f t="shared" si="9"/>
        <v>4975224.09</v>
      </c>
      <c r="M34" s="16">
        <f t="shared" si="9"/>
        <v>5025478.88</v>
      </c>
      <c r="N34" s="16">
        <f t="shared" si="9"/>
        <v>0</v>
      </c>
      <c r="O34" s="16">
        <f t="shared" si="9"/>
        <v>0</v>
      </c>
      <c r="P34" s="16">
        <f t="shared" si="9"/>
        <v>0</v>
      </c>
      <c r="Q34" s="16">
        <f t="shared" si="9"/>
        <v>0</v>
      </c>
      <c r="R34" s="16">
        <f t="shared" si="9"/>
        <v>0</v>
      </c>
      <c r="S34" s="16">
        <f t="shared" si="9"/>
        <v>0</v>
      </c>
    </row>
    <row r="35" spans="1:20" ht="60.75">
      <c r="A35" s="13">
        <v>1</v>
      </c>
      <c r="B35" s="14" t="s">
        <v>51</v>
      </c>
      <c r="C35" s="15">
        <v>28</v>
      </c>
      <c r="D35" s="15">
        <f>E35+F35</f>
        <v>12</v>
      </c>
      <c r="E35" s="15">
        <v>1</v>
      </c>
      <c r="F35" s="15">
        <v>11</v>
      </c>
      <c r="G35" s="16">
        <f>H35+I35</f>
        <v>231.1</v>
      </c>
      <c r="H35" s="16">
        <v>21.6</v>
      </c>
      <c r="I35" s="16">
        <v>209.5</v>
      </c>
      <c r="J35" s="16">
        <f>K35+L35+M35</f>
        <v>7473843.3300000001</v>
      </c>
      <c r="K35" s="16">
        <v>7325113.8499999996</v>
      </c>
      <c r="L35" s="16">
        <v>73991.05</v>
      </c>
      <c r="M35" s="16">
        <v>74738.429999999993</v>
      </c>
      <c r="N35" s="16">
        <f>O35+P35</f>
        <v>0</v>
      </c>
      <c r="O35" s="16">
        <v>0</v>
      </c>
      <c r="P35" s="16">
        <v>0</v>
      </c>
      <c r="Q35" s="16">
        <f>R35+S35</f>
        <v>0</v>
      </c>
      <c r="R35" s="16">
        <v>0</v>
      </c>
      <c r="S35" s="16">
        <v>0</v>
      </c>
    </row>
    <row r="36" spans="1:20" ht="40.5">
      <c r="A36" s="13">
        <v>2</v>
      </c>
      <c r="B36" s="14" t="s">
        <v>42</v>
      </c>
      <c r="C36" s="15">
        <v>1094</v>
      </c>
      <c r="D36" s="15">
        <f>E36+F36</f>
        <v>500</v>
      </c>
      <c r="E36" s="15">
        <v>321</v>
      </c>
      <c r="F36" s="15">
        <v>179</v>
      </c>
      <c r="G36" s="16">
        <f>H36+I36</f>
        <v>11389.95</v>
      </c>
      <c r="H36" s="16">
        <v>7041.64</v>
      </c>
      <c r="I36" s="16">
        <v>4348.3100000000004</v>
      </c>
      <c r="J36" s="16">
        <f>K36+L36+M36</f>
        <v>368354399.99000001</v>
      </c>
      <c r="K36" s="16">
        <v>361024147.43000001</v>
      </c>
      <c r="L36" s="16">
        <v>3646708.56</v>
      </c>
      <c r="M36" s="16">
        <v>3683544</v>
      </c>
      <c r="N36" s="16">
        <f>O36+P36</f>
        <v>0</v>
      </c>
      <c r="O36" s="16">
        <v>0</v>
      </c>
      <c r="P36" s="16">
        <v>0</v>
      </c>
      <c r="Q36" s="16">
        <f>R36+S36</f>
        <v>0</v>
      </c>
      <c r="R36" s="16">
        <v>0</v>
      </c>
      <c r="S36" s="16">
        <v>0</v>
      </c>
    </row>
    <row r="37" spans="1:20" ht="40.5">
      <c r="A37" s="13">
        <v>3</v>
      </c>
      <c r="B37" s="14" t="s">
        <v>43</v>
      </c>
      <c r="C37" s="15">
        <v>256</v>
      </c>
      <c r="D37" s="15">
        <f>E37+F37</f>
        <v>92</v>
      </c>
      <c r="E37" s="15">
        <v>79</v>
      </c>
      <c r="F37" s="15">
        <v>13</v>
      </c>
      <c r="G37" s="16">
        <f>H37+I37</f>
        <v>3442.9</v>
      </c>
      <c r="H37" s="16">
        <v>2976.4</v>
      </c>
      <c r="I37" s="16">
        <v>466.5</v>
      </c>
      <c r="J37" s="16">
        <f>K37+L37+M37</f>
        <v>116774446.78</v>
      </c>
      <c r="K37" s="16">
        <v>114450635.29000001</v>
      </c>
      <c r="L37" s="16">
        <v>1156067.02</v>
      </c>
      <c r="M37" s="16">
        <v>1167744.47</v>
      </c>
      <c r="N37" s="16">
        <f>O37+P37</f>
        <v>0</v>
      </c>
      <c r="O37" s="16">
        <v>0</v>
      </c>
      <c r="P37" s="16">
        <v>0</v>
      </c>
      <c r="Q37" s="16">
        <f>R37+S37</f>
        <v>0</v>
      </c>
      <c r="R37" s="16">
        <v>0</v>
      </c>
      <c r="S37" s="16">
        <v>0</v>
      </c>
    </row>
    <row r="38" spans="1:20" ht="60.75">
      <c r="A38" s="13">
        <v>4</v>
      </c>
      <c r="B38" s="14" t="s">
        <v>45</v>
      </c>
      <c r="C38" s="15">
        <v>7</v>
      </c>
      <c r="D38" s="15">
        <f>E38+F38</f>
        <v>6</v>
      </c>
      <c r="E38" s="15">
        <v>4</v>
      </c>
      <c r="F38" s="15">
        <v>2</v>
      </c>
      <c r="G38" s="16">
        <f>H38+I38</f>
        <v>105.05</v>
      </c>
      <c r="H38" s="16">
        <v>84</v>
      </c>
      <c r="I38" s="16">
        <v>21.05</v>
      </c>
      <c r="J38" s="16">
        <f>K38+L38+M38</f>
        <v>3397348.52</v>
      </c>
      <c r="K38" s="16">
        <v>3329741.28</v>
      </c>
      <c r="L38" s="16">
        <v>33633.75</v>
      </c>
      <c r="M38" s="16">
        <v>33973.49</v>
      </c>
      <c r="N38" s="16">
        <f>O38+P38</f>
        <v>0</v>
      </c>
      <c r="O38" s="16">
        <v>0</v>
      </c>
      <c r="P38" s="16">
        <v>0</v>
      </c>
      <c r="Q38" s="16">
        <f>R38+S38</f>
        <v>0</v>
      </c>
      <c r="R38" s="16">
        <v>0</v>
      </c>
      <c r="S38" s="16">
        <v>0</v>
      </c>
    </row>
    <row r="39" spans="1:20" ht="81">
      <c r="A39" s="13">
        <v>5</v>
      </c>
      <c r="B39" s="14" t="s">
        <v>46</v>
      </c>
      <c r="C39" s="15">
        <v>24</v>
      </c>
      <c r="D39" s="15">
        <f>E39+F39</f>
        <v>8</v>
      </c>
      <c r="E39" s="15">
        <v>8</v>
      </c>
      <c r="F39" s="15">
        <v>0</v>
      </c>
      <c r="G39" s="16">
        <f>H39+I39</f>
        <v>370.37</v>
      </c>
      <c r="H39" s="16">
        <v>370.37</v>
      </c>
      <c r="I39" s="16">
        <v>0</v>
      </c>
      <c r="J39" s="16">
        <f>K39+L39+M39</f>
        <v>6547849</v>
      </c>
      <c r="K39" s="16">
        <v>6417546.7999999998</v>
      </c>
      <c r="L39" s="16">
        <v>64823.71</v>
      </c>
      <c r="M39" s="16">
        <v>65478.49</v>
      </c>
      <c r="N39" s="16">
        <f>O39+P39</f>
        <v>0</v>
      </c>
      <c r="O39" s="16">
        <v>0</v>
      </c>
      <c r="P39" s="16">
        <v>0</v>
      </c>
      <c r="Q39" s="16">
        <f>R39+S39</f>
        <v>0</v>
      </c>
      <c r="R39" s="16">
        <v>0</v>
      </c>
      <c r="S39" s="16">
        <v>0</v>
      </c>
    </row>
    <row r="40" spans="1:20" ht="15.6" customHeight="1">
      <c r="P40" s="5"/>
      <c r="Q40" s="5"/>
      <c r="R40" s="6"/>
    </row>
    <row r="41" spans="1:20" ht="15.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0" ht="15" customHeight="1">
      <c r="A42" s="19" t="s">
        <v>33</v>
      </c>
      <c r="B42" s="19"/>
      <c r="C42" s="19"/>
      <c r="D42" s="19"/>
      <c r="E42" s="19"/>
      <c r="F42" s="19"/>
      <c r="G42" s="19"/>
      <c r="H42" s="19"/>
      <c r="I42" s="3"/>
      <c r="J42" s="3"/>
      <c r="K42" s="3"/>
      <c r="L42" s="3"/>
    </row>
    <row r="43" spans="1:20" ht="15" customHeight="1">
      <c r="A43" s="19"/>
      <c r="B43" s="19"/>
      <c r="C43" s="19"/>
      <c r="D43" s="19"/>
      <c r="E43" s="19"/>
      <c r="F43" s="19"/>
      <c r="G43" s="19"/>
      <c r="H43" s="19"/>
      <c r="I43" s="3"/>
      <c r="J43" s="3"/>
      <c r="K43" s="3"/>
      <c r="L43" s="3"/>
      <c r="M43" s="3"/>
      <c r="N43" s="3"/>
      <c r="T43" s="4"/>
    </row>
    <row r="44" spans="1:20" ht="23.25" customHeight="1">
      <c r="A44" s="19"/>
      <c r="B44" s="19"/>
      <c r="C44" s="19"/>
      <c r="D44" s="19"/>
      <c r="E44" s="19"/>
      <c r="F44" s="19"/>
      <c r="G44" s="19"/>
      <c r="H44" s="19"/>
      <c r="I44" s="3"/>
      <c r="J44" s="3"/>
      <c r="K44" s="3"/>
      <c r="L44" s="3"/>
      <c r="M44" s="3"/>
      <c r="O44" s="24"/>
      <c r="P44" s="24"/>
      <c r="Q44" s="24"/>
      <c r="R44" s="24"/>
      <c r="S44" s="24"/>
    </row>
    <row r="45" spans="1:20" ht="19.5" customHeight="1">
      <c r="A45" s="7"/>
      <c r="B45" s="7"/>
      <c r="C45" s="7"/>
      <c r="D45" s="7"/>
      <c r="E45" s="7"/>
      <c r="F45" s="7"/>
      <c r="G45" s="7"/>
      <c r="H45" s="7"/>
      <c r="I45" s="3"/>
      <c r="J45" s="3"/>
      <c r="K45" s="3"/>
      <c r="L45" s="3"/>
      <c r="M45" s="3"/>
      <c r="O45" s="23" t="s">
        <v>34</v>
      </c>
      <c r="P45" s="23"/>
      <c r="Q45" s="23" t="s">
        <v>35</v>
      </c>
      <c r="R45" s="23"/>
      <c r="S45" s="23"/>
    </row>
    <row r="46" spans="1:20" ht="15" customHeight="1">
      <c r="A46" s="7"/>
      <c r="B46" s="7"/>
      <c r="C46" s="7"/>
      <c r="D46" s="7"/>
      <c r="E46" s="7"/>
      <c r="F46" s="7"/>
      <c r="G46" s="7"/>
      <c r="H46" s="7"/>
      <c r="I46" s="3"/>
      <c r="J46" s="3"/>
      <c r="K46" s="3"/>
      <c r="L46" s="3"/>
      <c r="M46" s="3"/>
      <c r="O46" s="9"/>
      <c r="P46" s="9"/>
      <c r="Q46" s="9"/>
      <c r="R46" s="10"/>
      <c r="S46" s="10"/>
    </row>
    <row r="47" spans="1:20" ht="15" customHeight="1">
      <c r="A47" s="7"/>
      <c r="B47" s="7"/>
      <c r="C47" s="7"/>
      <c r="D47" s="7"/>
      <c r="E47" s="7"/>
      <c r="F47" s="7"/>
      <c r="G47" s="7"/>
      <c r="H47" s="7"/>
      <c r="I47" s="3"/>
      <c r="J47" s="3"/>
      <c r="K47" s="3"/>
      <c r="L47" s="3"/>
      <c r="M47" s="3"/>
      <c r="O47" s="25" t="s">
        <v>36</v>
      </c>
      <c r="P47" s="25"/>
      <c r="Q47" s="25"/>
      <c r="R47" s="26" t="s">
        <v>37</v>
      </c>
      <c r="S47" s="26"/>
    </row>
    <row r="48" spans="1:20" ht="15" customHeight="1">
      <c r="A48" s="7"/>
      <c r="B48" s="7"/>
      <c r="C48" s="7"/>
      <c r="D48" s="7"/>
      <c r="E48" s="7"/>
      <c r="F48" s="7"/>
      <c r="G48" s="7"/>
      <c r="H48" s="7"/>
      <c r="I48" s="3"/>
      <c r="J48" s="3"/>
      <c r="K48" s="3"/>
      <c r="L48" s="3"/>
      <c r="M48" s="3"/>
      <c r="P48" s="8"/>
      <c r="Q48" s="8"/>
      <c r="R48" s="8"/>
      <c r="S48" s="8"/>
    </row>
  </sheetData>
  <sheetProtection formatCells="0" formatColumns="0" formatRows="0" insertColumns="0" insertRows="0" insertHyperlinks="0" deleteColumns="0" deleteRows="0" sort="0" autoFilter="0" pivotTables="0"/>
  <mergeCells count="30">
    <mergeCell ref="O47:Q47"/>
    <mergeCell ref="R47:S47"/>
    <mergeCell ref="C9:C11"/>
    <mergeCell ref="B9:B12"/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  <mergeCell ref="A42:H44"/>
    <mergeCell ref="O1:S1"/>
    <mergeCell ref="O2:S2"/>
    <mergeCell ref="O3:S3"/>
    <mergeCell ref="Q45:S45"/>
    <mergeCell ref="Q44:S44"/>
    <mergeCell ref="O45:P45"/>
    <mergeCell ref="O44:P44"/>
    <mergeCell ref="O10:P10"/>
    <mergeCell ref="N9:P9"/>
    <mergeCell ref="Q9:S9"/>
    <mergeCell ref="H10:I10"/>
    <mergeCell ref="O4:S4"/>
    <mergeCell ref="B7:S7"/>
  </mergeCells>
  <printOptions horizontalCentered="1"/>
  <pageMargins left="0.31496062992125984" right="0.31496062992125984" top="0.9055118110236221" bottom="0.31496062992125984" header="0.51181102362204722" footer="0.28000000000000003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2022-06-15T12:08:54Z</cp:lastPrinted>
  <dcterms:created xsi:type="dcterms:W3CDTF">2006-09-16T00:00:00Z</dcterms:created>
  <dcterms:modified xsi:type="dcterms:W3CDTF">2022-06-15T12:11:08Z</dcterms:modified>
  <cp:category/>
</cp:coreProperties>
</file>