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50" yWindow="600" windowWidth="18855" windowHeight="11190"/>
  </bookViews>
  <sheets>
    <sheet name="Форма 4" sheetId="1" r:id="rId1"/>
  </sheets>
  <definedNames>
    <definedName name="_xlnm.Print_Titles" localSheetId="0">'Форма 4'!$9:$12</definedName>
    <definedName name="_xlnm.Print_Area" localSheetId="0">'Форма 4'!$A$1:$R$43</definedName>
  </definedNames>
  <calcPr calcId="999999"/>
</workbook>
</file>

<file path=xl/calcChain.xml><?xml version="1.0" encoding="utf-8"?>
<calcChain xmlns="http://schemas.openxmlformats.org/spreadsheetml/2006/main">
  <c r="R43" i="1"/>
  <c r="J43"/>
  <c r="R42"/>
  <c r="Q42"/>
  <c r="P42"/>
  <c r="O42"/>
  <c r="N42"/>
  <c r="M42"/>
  <c r="L42"/>
  <c r="K42"/>
  <c r="J42"/>
  <c r="I42"/>
  <c r="H42"/>
  <c r="G42"/>
  <c r="F42"/>
  <c r="E42"/>
  <c r="D42"/>
  <c r="C42"/>
  <c r="R41"/>
  <c r="J41"/>
  <c r="R40"/>
  <c r="J40"/>
  <c r="R39"/>
  <c r="J39"/>
  <c r="R38"/>
  <c r="J38"/>
  <c r="R37"/>
  <c r="J37"/>
  <c r="R36"/>
  <c r="Q36"/>
  <c r="P36"/>
  <c r="O36"/>
  <c r="N36"/>
  <c r="M36"/>
  <c r="L36"/>
  <c r="K36"/>
  <c r="J36"/>
  <c r="I36"/>
  <c r="H36"/>
  <c r="G36"/>
  <c r="F36"/>
  <c r="E36"/>
  <c r="D36"/>
  <c r="C36"/>
  <c r="R35"/>
  <c r="J35"/>
  <c r="R34"/>
  <c r="J34"/>
  <c r="R33"/>
  <c r="J33"/>
  <c r="R32"/>
  <c r="J32"/>
  <c r="R31"/>
  <c r="Q31"/>
  <c r="P31"/>
  <c r="O31"/>
  <c r="N31"/>
  <c r="M31"/>
  <c r="L31"/>
  <c r="K31"/>
  <c r="J31"/>
  <c r="I31"/>
  <c r="H31"/>
  <c r="G31"/>
  <c r="F31"/>
  <c r="E31"/>
  <c r="D31"/>
  <c r="C31"/>
  <c r="R30"/>
  <c r="J30"/>
  <c r="R29"/>
  <c r="J29"/>
  <c r="R28"/>
  <c r="J28"/>
  <c r="R27"/>
  <c r="J27"/>
  <c r="R26"/>
  <c r="J26"/>
  <c r="R25"/>
  <c r="Q25"/>
  <c r="P25"/>
  <c r="O25"/>
  <c r="N25"/>
  <c r="M25"/>
  <c r="L25"/>
  <c r="K25"/>
  <c r="J25"/>
  <c r="I25"/>
  <c r="H25"/>
  <c r="G25"/>
  <c r="F25"/>
  <c r="E25"/>
  <c r="D25"/>
  <c r="C25"/>
  <c r="R24"/>
  <c r="J24"/>
  <c r="R23"/>
  <c r="J23"/>
  <c r="R22"/>
  <c r="J22"/>
  <c r="R21"/>
  <c r="J21"/>
  <c r="R20"/>
  <c r="Q20"/>
  <c r="P20"/>
  <c r="O20"/>
  <c r="N20"/>
  <c r="M20"/>
  <c r="L20"/>
  <c r="K20"/>
  <c r="J20"/>
  <c r="I20"/>
  <c r="H20"/>
  <c r="G20"/>
  <c r="F20"/>
  <c r="E20"/>
  <c r="D20"/>
  <c r="C20"/>
  <c r="R19"/>
  <c r="J19"/>
  <c r="R18"/>
  <c r="J18"/>
  <c r="R17"/>
  <c r="J17"/>
  <c r="R16"/>
  <c r="J16"/>
  <c r="R15"/>
  <c r="J15"/>
  <c r="R14"/>
  <c r="Q14"/>
  <c r="P14"/>
  <c r="O14"/>
  <c r="N14"/>
  <c r="M14"/>
  <c r="L14"/>
  <c r="K14"/>
  <c r="J14"/>
  <c r="I14"/>
  <c r="H14"/>
  <c r="G14"/>
  <c r="F14"/>
  <c r="E14"/>
  <c r="D14"/>
  <c r="C14"/>
  <c r="R13"/>
  <c r="Q13"/>
  <c r="P13"/>
  <c r="O13"/>
  <c r="N13"/>
  <c r="M13"/>
  <c r="L13"/>
  <c r="K13"/>
  <c r="J13"/>
  <c r="I13"/>
  <c r="H13"/>
  <c r="G13"/>
  <c r="F13"/>
  <c r="E13"/>
  <c r="D13"/>
  <c r="C13"/>
</calcChain>
</file>

<file path=xl/sharedStrings.xml><?xml version="1.0" encoding="utf-8"?>
<sst xmlns="http://schemas.openxmlformats.org/spreadsheetml/2006/main" count="317" uniqueCount="42">
  <si>
    <t>Планируемые показатели переселения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</si>
  <si>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</si>
  <si>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</si>
  <si>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Расселяемая площадь</t>
  </si>
  <si>
    <t>Количество переселяемых жителей</t>
  </si>
  <si>
    <t>2019 г.</t>
  </si>
  <si>
    <t>2020 г.</t>
  </si>
  <si>
    <t>2021 г.</t>
  </si>
  <si>
    <t>2022 г.</t>
  </si>
  <si>
    <t>2023 г.</t>
  </si>
  <si>
    <t>2024 г.</t>
  </si>
  <si>
    <t>2025 г.</t>
  </si>
  <si>
    <t>Всего</t>
  </si>
  <si>
    <t>кв.м</t>
  </si>
  <si>
    <t>чел</t>
  </si>
  <si>
    <t>Всего по  программе переселения, в рамках которой предусмотрено финансирование за счет средств Фонда. в т.ч.:</t>
  </si>
  <si>
    <t xml:space="preserve">Всего по этапу 2019 года </t>
  </si>
  <si>
    <t>Итого по город Брянск</t>
  </si>
  <si>
    <t>x</t>
  </si>
  <si>
    <t>Итого по город Клинцы</t>
  </si>
  <si>
    <t>Итого по город Фокино</t>
  </si>
  <si>
    <t>Итого по Мглинское (Мглинский муниципальный район)</t>
  </si>
  <si>
    <t>Итого по Белоберезковское (Трубчевский муниципальный район)</t>
  </si>
  <si>
    <t xml:space="preserve">Всего по этапу 2020 года </t>
  </si>
  <si>
    <t>Итого по Трубчевское (Трубчевский муниципальный район)</t>
  </si>
  <si>
    <t xml:space="preserve">Всего по этапу 2021 года </t>
  </si>
  <si>
    <t>Итого по Выгоничское (Выгоничский муниципальный район)</t>
  </si>
  <si>
    <t xml:space="preserve">Всего по этапу 2022 года </t>
  </si>
  <si>
    <t xml:space="preserve">Всего по этапу 2023 года </t>
  </si>
  <si>
    <t>Итого по Локотское (Брасовский муниципальный район)</t>
  </si>
  <si>
    <t>Итого по Дятьковское (Дятьковский муниципальный район)</t>
  </si>
  <si>
    <t>Итого по Карачевское (Карачевский муниципальный район)</t>
  </si>
  <si>
    <t xml:space="preserve">Всего по этапу 2024 года 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</si>
  <si>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</t>
  </si>
  <si>
    <t>/Подпись/</t>
  </si>
  <si>
    <t>/Расшифровка подписи/</t>
  </si>
  <si>
    <t>МП</t>
  </si>
  <si>
    <t xml:space="preserve">"       "                             20     года </t>
  </si>
  <si>
    <t xml:space="preserve">Приложение 4 к постановлению Правительства Брянской области </t>
  </si>
  <si>
    <t>от "____"_______________ 2019 г. № ____________</t>
  </si>
  <si>
    <t>"О внесении изменений в региональную адресную программу "Переселение граждан из аварийного жилищного фонда на территории Брянской области" (2019-2024 годы)"</t>
  </si>
  <si>
    <t>Приложение 4 к региональной адресной программе "Переселение граждан из аварийного жилищного фонда на территории Брянской области» (2019 - 2024 годы)</t>
  </si>
</sst>
</file>

<file path=xl/styles.xml><?xml version="1.0" encoding="utf-8"?>
<styleSheet xmlns="http://schemas.openxmlformats.org/spreadsheetml/2006/main">
  <numFmts count="3">
    <numFmt numFmtId="8" formatCode="#,##0.00\ &quot;₽&quot;;[Red]\-#,##0.00\ &quot;₽&quot;"/>
    <numFmt numFmtId="164" formatCode="#,##0.00_ ;\-#,##0.00\ "/>
    <numFmt numFmtId="165" formatCode="#,##0_ ;\-#,##0\ "/>
  </numFmts>
  <fonts count="9">
    <font>
      <sz val="11"/>
      <color rgb="FF000000"/>
      <name val="Calibri"/>
    </font>
    <font>
      <b/>
      <sz val="14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sz val="16"/>
      <color rgb="FF000000"/>
      <name val="Times New Roman"/>
    </font>
    <font>
      <b/>
      <sz val="16"/>
      <color rgb="FF000000"/>
      <name val="Times New Roman"/>
    </font>
    <font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 wrapText="1"/>
      <protection locked="0"/>
    </xf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horizontal="left" wrapText="1"/>
      <protection locked="0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8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 applyProtection="1">
      <alignment horizontal="left" wrapText="1"/>
      <protection locked="0"/>
    </xf>
    <xf numFmtId="0" fontId="4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BreakPreview" zoomScale="50" zoomScaleNormal="50" zoomScaleSheetLayoutView="50" workbookViewId="0">
      <selection activeCell="B4" sqref="B4"/>
    </sheetView>
  </sheetViews>
  <sheetFormatPr defaultRowHeight="15"/>
  <cols>
    <col min="1" max="1" width="6.42578125" customWidth="1"/>
    <col min="2" max="2" width="46.7109375" style="1" customWidth="1"/>
    <col min="3" max="18" width="17.5703125" customWidth="1"/>
  </cols>
  <sheetData>
    <row r="1" spans="1:20" ht="25.5" customHeight="1">
      <c r="A1" s="6"/>
      <c r="B1" s="6"/>
      <c r="C1" s="6"/>
      <c r="D1" s="7"/>
      <c r="E1" s="8"/>
      <c r="F1" s="8"/>
      <c r="G1" s="6"/>
      <c r="H1" s="6"/>
      <c r="I1" s="6"/>
      <c r="J1" s="6"/>
      <c r="K1" s="6"/>
      <c r="L1" s="6"/>
      <c r="M1" s="6"/>
      <c r="N1" s="40" t="s">
        <v>38</v>
      </c>
      <c r="O1" s="40"/>
      <c r="P1" s="40"/>
      <c r="Q1" s="40"/>
      <c r="R1" s="40"/>
      <c r="S1" s="9"/>
    </row>
    <row r="2" spans="1:20" ht="36" customHeight="1">
      <c r="A2" s="6"/>
      <c r="B2" s="6"/>
      <c r="C2" s="6"/>
      <c r="D2" s="7"/>
      <c r="E2" s="8"/>
      <c r="F2" s="8"/>
      <c r="G2" s="6"/>
      <c r="H2" s="6"/>
      <c r="I2" s="6"/>
      <c r="J2" s="6"/>
      <c r="K2" s="6"/>
      <c r="L2" s="6"/>
      <c r="M2" s="6"/>
      <c r="N2" s="41" t="s">
        <v>39</v>
      </c>
      <c r="O2" s="41"/>
      <c r="P2" s="41"/>
      <c r="Q2" s="41"/>
      <c r="R2" s="41"/>
      <c r="S2" s="10"/>
      <c r="T2" s="6"/>
    </row>
    <row r="3" spans="1:20" ht="95.25" customHeight="1">
      <c r="A3" s="6"/>
      <c r="B3" s="6"/>
      <c r="C3" s="6"/>
      <c r="D3" s="7"/>
      <c r="E3" s="8"/>
      <c r="F3" s="8"/>
      <c r="G3" s="6"/>
      <c r="H3" s="6"/>
      <c r="I3" s="6"/>
      <c r="J3" s="6"/>
      <c r="K3" s="6"/>
      <c r="L3" s="6"/>
      <c r="M3" s="6"/>
      <c r="N3" s="41" t="s">
        <v>40</v>
      </c>
      <c r="O3" s="41"/>
      <c r="P3" s="41"/>
      <c r="Q3" s="41"/>
      <c r="R3" s="41"/>
      <c r="S3" s="10"/>
      <c r="T3" s="6"/>
    </row>
    <row r="4" spans="1:20" ht="84" customHeight="1">
      <c r="A4" s="6"/>
      <c r="B4" s="6"/>
      <c r="C4" s="6"/>
      <c r="D4" s="7"/>
      <c r="E4" s="8"/>
      <c r="F4" s="8"/>
      <c r="G4" s="6"/>
      <c r="H4" s="6"/>
      <c r="I4" s="6"/>
      <c r="J4" s="6"/>
      <c r="K4" s="6"/>
      <c r="L4" s="6"/>
      <c r="M4" s="6"/>
      <c r="N4" s="40" t="s">
        <v>41</v>
      </c>
      <c r="O4" s="40"/>
      <c r="P4" s="40"/>
      <c r="Q4" s="40"/>
      <c r="R4" s="40"/>
      <c r="S4" s="9"/>
    </row>
    <row r="6" spans="1:20" ht="9" customHeight="1"/>
    <row r="7" spans="1:20" ht="20.25" customHeight="1">
      <c r="A7" s="2"/>
      <c r="B7" s="39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"/>
    </row>
    <row r="9" spans="1:20" ht="20.25" customHeight="1">
      <c r="A9" s="22" t="s">
        <v>1</v>
      </c>
      <c r="B9" s="25" t="s">
        <v>2</v>
      </c>
      <c r="C9" s="26" t="s">
        <v>3</v>
      </c>
      <c r="D9" s="26"/>
      <c r="E9" s="26"/>
      <c r="F9" s="26"/>
      <c r="G9" s="26"/>
      <c r="H9" s="26"/>
      <c r="I9" s="26"/>
      <c r="J9" s="26"/>
      <c r="K9" s="26" t="s">
        <v>4</v>
      </c>
      <c r="L9" s="26"/>
      <c r="M9" s="26"/>
      <c r="N9" s="26"/>
      <c r="O9" s="26"/>
      <c r="P9" s="26"/>
      <c r="Q9" s="26"/>
      <c r="R9" s="26"/>
    </row>
    <row r="10" spans="1:20" ht="20.25" customHeight="1">
      <c r="A10" s="23"/>
      <c r="B10" s="25"/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9</v>
      </c>
      <c r="H10" s="15" t="s">
        <v>10</v>
      </c>
      <c r="I10" s="15" t="s">
        <v>11</v>
      </c>
      <c r="J10" s="15" t="s">
        <v>12</v>
      </c>
      <c r="K10" s="15" t="s">
        <v>5</v>
      </c>
      <c r="L10" s="15" t="s">
        <v>6</v>
      </c>
      <c r="M10" s="15" t="s">
        <v>7</v>
      </c>
      <c r="N10" s="15" t="s">
        <v>8</v>
      </c>
      <c r="O10" s="15" t="s">
        <v>9</v>
      </c>
      <c r="P10" s="15" t="s">
        <v>10</v>
      </c>
      <c r="Q10" s="15" t="s">
        <v>11</v>
      </c>
      <c r="R10" s="15" t="s">
        <v>12</v>
      </c>
    </row>
    <row r="11" spans="1:20" ht="20.25" customHeight="1">
      <c r="A11" s="24"/>
      <c r="B11" s="25"/>
      <c r="C11" s="16" t="s">
        <v>13</v>
      </c>
      <c r="D11" s="16" t="s">
        <v>13</v>
      </c>
      <c r="E11" s="16" t="s">
        <v>13</v>
      </c>
      <c r="F11" s="15" t="s">
        <v>13</v>
      </c>
      <c r="G11" s="15" t="s">
        <v>13</v>
      </c>
      <c r="H11" s="15" t="s">
        <v>13</v>
      </c>
      <c r="I11" s="15" t="s">
        <v>13</v>
      </c>
      <c r="J11" s="15" t="s">
        <v>13</v>
      </c>
      <c r="K11" s="16" t="s">
        <v>14</v>
      </c>
      <c r="L11" s="16" t="s">
        <v>14</v>
      </c>
      <c r="M11" s="16" t="s">
        <v>14</v>
      </c>
      <c r="N11" s="16" t="s">
        <v>14</v>
      </c>
      <c r="O11" s="16" t="s">
        <v>14</v>
      </c>
      <c r="P11" s="15" t="s">
        <v>14</v>
      </c>
      <c r="Q11" s="15" t="s">
        <v>14</v>
      </c>
      <c r="R11" s="15" t="s">
        <v>14</v>
      </c>
    </row>
    <row r="12" spans="1:20" ht="20.25" customHeight="1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15">
        <v>16</v>
      </c>
      <c r="Q12" s="15">
        <v>17</v>
      </c>
      <c r="R12" s="15">
        <v>18</v>
      </c>
    </row>
    <row r="13" spans="1:20" ht="85.5" customHeight="1">
      <c r="A13" s="4"/>
      <c r="B13" s="17" t="s">
        <v>15</v>
      </c>
      <c r="C13" s="18">
        <f t="shared" ref="C13:R13" si="0">SUM(C14,C20,C25,C31,C36,C42)</f>
        <v>340</v>
      </c>
      <c r="D13" s="18">
        <f t="shared" si="0"/>
        <v>2460</v>
      </c>
      <c r="E13" s="18">
        <f t="shared" si="0"/>
        <v>2470</v>
      </c>
      <c r="F13" s="19">
        <f t="shared" si="0"/>
        <v>3200</v>
      </c>
      <c r="G13" s="19">
        <f t="shared" si="0"/>
        <v>7520</v>
      </c>
      <c r="H13" s="19">
        <f t="shared" si="0"/>
        <v>7520</v>
      </c>
      <c r="I13" s="19">
        <f t="shared" si="0"/>
        <v>1794.11</v>
      </c>
      <c r="J13" s="19">
        <f t="shared" si="0"/>
        <v>25304.11</v>
      </c>
      <c r="K13" s="20">
        <f t="shared" si="0"/>
        <v>20</v>
      </c>
      <c r="L13" s="20">
        <f t="shared" si="0"/>
        <v>153</v>
      </c>
      <c r="M13" s="20">
        <f t="shared" si="0"/>
        <v>168</v>
      </c>
      <c r="N13" s="20">
        <f t="shared" si="0"/>
        <v>198</v>
      </c>
      <c r="O13" s="20">
        <f t="shared" si="0"/>
        <v>564</v>
      </c>
      <c r="P13" s="21">
        <f t="shared" si="0"/>
        <v>711</v>
      </c>
      <c r="Q13" s="21">
        <f t="shared" si="0"/>
        <v>217</v>
      </c>
      <c r="R13" s="21">
        <f t="shared" si="0"/>
        <v>2031</v>
      </c>
    </row>
    <row r="14" spans="1:20" ht="18.75" customHeight="1">
      <c r="A14" s="4"/>
      <c r="B14" s="17" t="s">
        <v>16</v>
      </c>
      <c r="C14" s="18">
        <f t="shared" ref="C14:I14" si="1">IF(COUNTIF(C15:C19,"&lt;&gt;x")&gt;0,SUM(C15:C19),"x")</f>
        <v>340</v>
      </c>
      <c r="D14" s="18">
        <f t="shared" si="1"/>
        <v>2415.5</v>
      </c>
      <c r="E14" s="18" t="str">
        <f t="shared" si="1"/>
        <v>x</v>
      </c>
      <c r="F14" s="18" t="str">
        <f t="shared" si="1"/>
        <v>x</v>
      </c>
      <c r="G14" s="18" t="str">
        <f t="shared" si="1"/>
        <v>x</v>
      </c>
      <c r="H14" s="18" t="str">
        <f t="shared" si="1"/>
        <v>x</v>
      </c>
      <c r="I14" s="18" t="str">
        <f t="shared" si="1"/>
        <v>x</v>
      </c>
      <c r="J14" s="19">
        <f>SUM(J15:J19)</f>
        <v>2755.5</v>
      </c>
      <c r="K14" s="20">
        <f t="shared" ref="K14:Q14" si="2">IF(COUNTIF(K15:K19,"&lt;&gt;x")&gt;0,SUM(K15:K19),"x")</f>
        <v>20</v>
      </c>
      <c r="L14" s="20">
        <f t="shared" si="2"/>
        <v>152</v>
      </c>
      <c r="M14" s="20" t="str">
        <f t="shared" si="2"/>
        <v>x</v>
      </c>
      <c r="N14" s="20" t="str">
        <f t="shared" si="2"/>
        <v>x</v>
      </c>
      <c r="O14" s="20" t="str">
        <f t="shared" si="2"/>
        <v>x</v>
      </c>
      <c r="P14" s="20" t="str">
        <f t="shared" si="2"/>
        <v>x</v>
      </c>
      <c r="Q14" s="20" t="str">
        <f t="shared" si="2"/>
        <v>x</v>
      </c>
      <c r="R14" s="21">
        <f>SUM(R15:R19)</f>
        <v>172</v>
      </c>
    </row>
    <row r="15" spans="1:20" ht="20.25">
      <c r="A15" s="15">
        <v>1</v>
      </c>
      <c r="B15" s="17" t="s">
        <v>17</v>
      </c>
      <c r="C15" s="18">
        <v>171.4</v>
      </c>
      <c r="D15" s="18">
        <v>1666.1</v>
      </c>
      <c r="E15" s="18" t="s">
        <v>18</v>
      </c>
      <c r="F15" s="19" t="s">
        <v>18</v>
      </c>
      <c r="G15" s="19" t="s">
        <v>18</v>
      </c>
      <c r="H15" s="19" t="s">
        <v>18</v>
      </c>
      <c r="I15" s="19" t="s">
        <v>18</v>
      </c>
      <c r="J15" s="19">
        <f>SUM(C15:I15)</f>
        <v>1837.5</v>
      </c>
      <c r="K15" s="20">
        <v>9</v>
      </c>
      <c r="L15" s="20">
        <v>99</v>
      </c>
      <c r="M15" s="20" t="s">
        <v>18</v>
      </c>
      <c r="N15" s="20" t="s">
        <v>18</v>
      </c>
      <c r="O15" s="20" t="s">
        <v>18</v>
      </c>
      <c r="P15" s="21" t="s">
        <v>18</v>
      </c>
      <c r="Q15" s="21" t="s">
        <v>18</v>
      </c>
      <c r="R15" s="21">
        <f>SUM(K15:Q15)</f>
        <v>108</v>
      </c>
    </row>
    <row r="16" spans="1:20" ht="20.25">
      <c r="A16" s="15">
        <v>2</v>
      </c>
      <c r="B16" s="17" t="s">
        <v>19</v>
      </c>
      <c r="C16" s="18">
        <v>140.4</v>
      </c>
      <c r="D16" s="18">
        <v>106.8</v>
      </c>
      <c r="E16" s="18" t="s">
        <v>18</v>
      </c>
      <c r="F16" s="19" t="s">
        <v>18</v>
      </c>
      <c r="G16" s="19" t="s">
        <v>18</v>
      </c>
      <c r="H16" s="19" t="s">
        <v>18</v>
      </c>
      <c r="I16" s="19" t="s">
        <v>18</v>
      </c>
      <c r="J16" s="19">
        <f>SUM(C16:I16)</f>
        <v>247.2</v>
      </c>
      <c r="K16" s="20">
        <v>8</v>
      </c>
      <c r="L16" s="20">
        <v>11</v>
      </c>
      <c r="M16" s="20" t="s">
        <v>18</v>
      </c>
      <c r="N16" s="20" t="s">
        <v>18</v>
      </c>
      <c r="O16" s="20" t="s">
        <v>18</v>
      </c>
      <c r="P16" s="21" t="s">
        <v>18</v>
      </c>
      <c r="Q16" s="21" t="s">
        <v>18</v>
      </c>
      <c r="R16" s="21">
        <f>SUM(K16:Q16)</f>
        <v>19</v>
      </c>
    </row>
    <row r="17" spans="1:18" ht="20.25">
      <c r="A17" s="15">
        <v>3</v>
      </c>
      <c r="B17" s="17" t="s">
        <v>20</v>
      </c>
      <c r="C17" s="18">
        <v>16</v>
      </c>
      <c r="D17" s="18">
        <v>0</v>
      </c>
      <c r="E17" s="18" t="s">
        <v>18</v>
      </c>
      <c r="F17" s="19" t="s">
        <v>18</v>
      </c>
      <c r="G17" s="19" t="s">
        <v>18</v>
      </c>
      <c r="H17" s="19" t="s">
        <v>18</v>
      </c>
      <c r="I17" s="19" t="s">
        <v>18</v>
      </c>
      <c r="J17" s="19">
        <f>SUM(C17:I17)</f>
        <v>16</v>
      </c>
      <c r="K17" s="20">
        <v>2</v>
      </c>
      <c r="L17" s="20">
        <v>0</v>
      </c>
      <c r="M17" s="20" t="s">
        <v>18</v>
      </c>
      <c r="N17" s="20" t="s">
        <v>18</v>
      </c>
      <c r="O17" s="20" t="s">
        <v>18</v>
      </c>
      <c r="P17" s="21" t="s">
        <v>18</v>
      </c>
      <c r="Q17" s="21" t="s">
        <v>18</v>
      </c>
      <c r="R17" s="21">
        <f>SUM(K17:Q17)</f>
        <v>2</v>
      </c>
    </row>
    <row r="18" spans="1:18" ht="40.5">
      <c r="A18" s="15">
        <v>4</v>
      </c>
      <c r="B18" s="17" t="s">
        <v>21</v>
      </c>
      <c r="C18" s="18">
        <v>12.2</v>
      </c>
      <c r="D18" s="18">
        <v>0</v>
      </c>
      <c r="E18" s="18" t="s">
        <v>18</v>
      </c>
      <c r="F18" s="19" t="s">
        <v>18</v>
      </c>
      <c r="G18" s="19" t="s">
        <v>18</v>
      </c>
      <c r="H18" s="19" t="s">
        <v>18</v>
      </c>
      <c r="I18" s="19" t="s">
        <v>18</v>
      </c>
      <c r="J18" s="19">
        <f>SUM(C18:I18)</f>
        <v>12.2</v>
      </c>
      <c r="K18" s="20">
        <v>1</v>
      </c>
      <c r="L18" s="20">
        <v>0</v>
      </c>
      <c r="M18" s="20" t="s">
        <v>18</v>
      </c>
      <c r="N18" s="20" t="s">
        <v>18</v>
      </c>
      <c r="O18" s="20" t="s">
        <v>18</v>
      </c>
      <c r="P18" s="21" t="s">
        <v>18</v>
      </c>
      <c r="Q18" s="21" t="s">
        <v>18</v>
      </c>
      <c r="R18" s="21">
        <f>SUM(K18:Q18)</f>
        <v>1</v>
      </c>
    </row>
    <row r="19" spans="1:18" ht="60.75">
      <c r="A19" s="15">
        <v>5</v>
      </c>
      <c r="B19" s="17" t="s">
        <v>22</v>
      </c>
      <c r="C19" s="18">
        <v>0</v>
      </c>
      <c r="D19" s="18">
        <v>642.6</v>
      </c>
      <c r="E19" s="18" t="s">
        <v>18</v>
      </c>
      <c r="F19" s="19" t="s">
        <v>18</v>
      </c>
      <c r="G19" s="19" t="s">
        <v>18</v>
      </c>
      <c r="H19" s="19" t="s">
        <v>18</v>
      </c>
      <c r="I19" s="19" t="s">
        <v>18</v>
      </c>
      <c r="J19" s="19">
        <f>SUM(C19:I19)</f>
        <v>642.6</v>
      </c>
      <c r="K19" s="20">
        <v>0</v>
      </c>
      <c r="L19" s="20">
        <v>42</v>
      </c>
      <c r="M19" s="20" t="s">
        <v>18</v>
      </c>
      <c r="N19" s="20" t="s">
        <v>18</v>
      </c>
      <c r="O19" s="20" t="s">
        <v>18</v>
      </c>
      <c r="P19" s="21" t="s">
        <v>18</v>
      </c>
      <c r="Q19" s="21" t="s">
        <v>18</v>
      </c>
      <c r="R19" s="21">
        <f>SUM(K19:Q19)</f>
        <v>42</v>
      </c>
    </row>
    <row r="20" spans="1:18" ht="18.75" customHeight="1">
      <c r="A20" s="4"/>
      <c r="B20" s="17" t="s">
        <v>23</v>
      </c>
      <c r="C20" s="18" t="str">
        <f t="shared" ref="C20:I20" si="3">IF(COUNTIF(C21:C24,"&lt;&gt;x")&gt;0,SUM(C21:C24),"x")</f>
        <v>x</v>
      </c>
      <c r="D20" s="18">
        <f t="shared" si="3"/>
        <v>44.5</v>
      </c>
      <c r="E20" s="18">
        <f t="shared" si="3"/>
        <v>2190.5</v>
      </c>
      <c r="F20" s="18" t="str">
        <f t="shared" si="3"/>
        <v>x</v>
      </c>
      <c r="G20" s="18" t="str">
        <f t="shared" si="3"/>
        <v>x</v>
      </c>
      <c r="H20" s="18" t="str">
        <f t="shared" si="3"/>
        <v>x</v>
      </c>
      <c r="I20" s="18" t="str">
        <f t="shared" si="3"/>
        <v>x</v>
      </c>
      <c r="J20" s="19">
        <f>SUM(J21:J24)</f>
        <v>2235</v>
      </c>
      <c r="K20" s="20" t="str">
        <f t="shared" ref="K20:Q20" si="4">IF(COUNTIF(K21:K24,"&lt;&gt;x")&gt;0,SUM(K21:K24),"x")</f>
        <v>x</v>
      </c>
      <c r="L20" s="20">
        <f t="shared" si="4"/>
        <v>1</v>
      </c>
      <c r="M20" s="20">
        <f t="shared" si="4"/>
        <v>147</v>
      </c>
      <c r="N20" s="20" t="str">
        <f t="shared" si="4"/>
        <v>x</v>
      </c>
      <c r="O20" s="20" t="str">
        <f t="shared" si="4"/>
        <v>x</v>
      </c>
      <c r="P20" s="20" t="str">
        <f t="shared" si="4"/>
        <v>x</v>
      </c>
      <c r="Q20" s="20" t="str">
        <f t="shared" si="4"/>
        <v>x</v>
      </c>
      <c r="R20" s="21">
        <f>SUM(R21:R24)</f>
        <v>148</v>
      </c>
    </row>
    <row r="21" spans="1:18" ht="20.25">
      <c r="A21" s="15">
        <v>1</v>
      </c>
      <c r="B21" s="17" t="s">
        <v>17</v>
      </c>
      <c r="C21" s="18" t="s">
        <v>18</v>
      </c>
      <c r="D21" s="18">
        <v>0</v>
      </c>
      <c r="E21" s="18">
        <v>1406.92</v>
      </c>
      <c r="F21" s="19" t="s">
        <v>18</v>
      </c>
      <c r="G21" s="19" t="s">
        <v>18</v>
      </c>
      <c r="H21" s="19" t="s">
        <v>18</v>
      </c>
      <c r="I21" s="19" t="s">
        <v>18</v>
      </c>
      <c r="J21" s="19">
        <f>SUM(C21:I21)</f>
        <v>1406.92</v>
      </c>
      <c r="K21" s="20" t="s">
        <v>18</v>
      </c>
      <c r="L21" s="20">
        <v>0</v>
      </c>
      <c r="M21" s="20">
        <v>115</v>
      </c>
      <c r="N21" s="20" t="s">
        <v>18</v>
      </c>
      <c r="O21" s="20" t="s">
        <v>18</v>
      </c>
      <c r="P21" s="21" t="s">
        <v>18</v>
      </c>
      <c r="Q21" s="21" t="s">
        <v>18</v>
      </c>
      <c r="R21" s="21">
        <f>SUM(K21:Q21)</f>
        <v>115</v>
      </c>
    </row>
    <row r="22" spans="1:18" ht="20.25">
      <c r="A22" s="15">
        <v>2</v>
      </c>
      <c r="B22" s="17" t="s">
        <v>19</v>
      </c>
      <c r="C22" s="18" t="s">
        <v>18</v>
      </c>
      <c r="D22" s="18">
        <v>0</v>
      </c>
      <c r="E22" s="18">
        <v>277.89999999999998</v>
      </c>
      <c r="F22" s="19" t="s">
        <v>18</v>
      </c>
      <c r="G22" s="19" t="s">
        <v>18</v>
      </c>
      <c r="H22" s="19" t="s">
        <v>18</v>
      </c>
      <c r="I22" s="19" t="s">
        <v>18</v>
      </c>
      <c r="J22" s="19">
        <f>SUM(C22:I22)</f>
        <v>277.89999999999998</v>
      </c>
      <c r="K22" s="20" t="s">
        <v>18</v>
      </c>
      <c r="L22" s="20">
        <v>0</v>
      </c>
      <c r="M22" s="20">
        <v>19</v>
      </c>
      <c r="N22" s="20" t="s">
        <v>18</v>
      </c>
      <c r="O22" s="20" t="s">
        <v>18</v>
      </c>
      <c r="P22" s="21" t="s">
        <v>18</v>
      </c>
      <c r="Q22" s="21" t="s">
        <v>18</v>
      </c>
      <c r="R22" s="21">
        <f>SUM(K22:Q22)</f>
        <v>19</v>
      </c>
    </row>
    <row r="23" spans="1:18" ht="60.75">
      <c r="A23" s="15">
        <v>3</v>
      </c>
      <c r="B23" s="17" t="s">
        <v>22</v>
      </c>
      <c r="C23" s="18" t="s">
        <v>18</v>
      </c>
      <c r="D23" s="18">
        <v>0</v>
      </c>
      <c r="E23" s="18">
        <v>90.56</v>
      </c>
      <c r="F23" s="19" t="s">
        <v>18</v>
      </c>
      <c r="G23" s="19" t="s">
        <v>18</v>
      </c>
      <c r="H23" s="19" t="s">
        <v>18</v>
      </c>
      <c r="I23" s="19" t="s">
        <v>18</v>
      </c>
      <c r="J23" s="19">
        <f>SUM(C23:I23)</f>
        <v>90.56</v>
      </c>
      <c r="K23" s="20" t="s">
        <v>18</v>
      </c>
      <c r="L23" s="20">
        <v>0</v>
      </c>
      <c r="M23" s="20">
        <v>2</v>
      </c>
      <c r="N23" s="20" t="s">
        <v>18</v>
      </c>
      <c r="O23" s="20" t="s">
        <v>18</v>
      </c>
      <c r="P23" s="21" t="s">
        <v>18</v>
      </c>
      <c r="Q23" s="21" t="s">
        <v>18</v>
      </c>
      <c r="R23" s="21">
        <f>SUM(K23:Q23)</f>
        <v>2</v>
      </c>
    </row>
    <row r="24" spans="1:18" ht="60.75">
      <c r="A24" s="15">
        <v>4</v>
      </c>
      <c r="B24" s="17" t="s">
        <v>24</v>
      </c>
      <c r="C24" s="18" t="s">
        <v>18</v>
      </c>
      <c r="D24" s="18">
        <v>44.5</v>
      </c>
      <c r="E24" s="18">
        <v>415.12</v>
      </c>
      <c r="F24" s="19" t="s">
        <v>18</v>
      </c>
      <c r="G24" s="19" t="s">
        <v>18</v>
      </c>
      <c r="H24" s="19" t="s">
        <v>18</v>
      </c>
      <c r="I24" s="19" t="s">
        <v>18</v>
      </c>
      <c r="J24" s="19">
        <f>SUM(C24:I24)</f>
        <v>459.62</v>
      </c>
      <c r="K24" s="20" t="s">
        <v>18</v>
      </c>
      <c r="L24" s="20">
        <v>1</v>
      </c>
      <c r="M24" s="20">
        <v>11</v>
      </c>
      <c r="N24" s="20" t="s">
        <v>18</v>
      </c>
      <c r="O24" s="20" t="s">
        <v>18</v>
      </c>
      <c r="P24" s="21" t="s">
        <v>18</v>
      </c>
      <c r="Q24" s="21" t="s">
        <v>18</v>
      </c>
      <c r="R24" s="21">
        <f>SUM(K24:Q24)</f>
        <v>12</v>
      </c>
    </row>
    <row r="25" spans="1:18" ht="18.75" customHeight="1">
      <c r="A25" s="4"/>
      <c r="B25" s="17" t="s">
        <v>25</v>
      </c>
      <c r="C25" s="18" t="str">
        <f t="shared" ref="C25:I25" si="5">IF(COUNTIF(C26:C30,"&lt;&gt;x")&gt;0,SUM(C26:C30),"x")</f>
        <v>x</v>
      </c>
      <c r="D25" s="18" t="str">
        <f t="shared" si="5"/>
        <v>x</v>
      </c>
      <c r="E25" s="18">
        <f t="shared" si="5"/>
        <v>279.5</v>
      </c>
      <c r="F25" s="18">
        <f t="shared" si="5"/>
        <v>1952.48</v>
      </c>
      <c r="G25" s="18" t="str">
        <f t="shared" si="5"/>
        <v>x</v>
      </c>
      <c r="H25" s="18" t="str">
        <f t="shared" si="5"/>
        <v>x</v>
      </c>
      <c r="I25" s="18" t="str">
        <f t="shared" si="5"/>
        <v>x</v>
      </c>
      <c r="J25" s="19">
        <f>SUM(J26:J30)</f>
        <v>2231.98</v>
      </c>
      <c r="K25" s="20" t="str">
        <f t="shared" ref="K25:Q25" si="6">IF(COUNTIF(K26:K30,"&lt;&gt;x")&gt;0,SUM(K26:K30),"x")</f>
        <v>x</v>
      </c>
      <c r="L25" s="20" t="str">
        <f t="shared" si="6"/>
        <v>x</v>
      </c>
      <c r="M25" s="20">
        <f t="shared" si="6"/>
        <v>21</v>
      </c>
      <c r="N25" s="20">
        <f t="shared" si="6"/>
        <v>117</v>
      </c>
      <c r="O25" s="20" t="str">
        <f t="shared" si="6"/>
        <v>x</v>
      </c>
      <c r="P25" s="20" t="str">
        <f t="shared" si="6"/>
        <v>x</v>
      </c>
      <c r="Q25" s="20" t="str">
        <f t="shared" si="6"/>
        <v>x</v>
      </c>
      <c r="R25" s="21">
        <f>SUM(R26:R30)</f>
        <v>138</v>
      </c>
    </row>
    <row r="26" spans="1:18" ht="60.75">
      <c r="A26" s="15">
        <v>1</v>
      </c>
      <c r="B26" s="17" t="s">
        <v>26</v>
      </c>
      <c r="C26" s="18" t="s">
        <v>18</v>
      </c>
      <c r="D26" s="18" t="s">
        <v>18</v>
      </c>
      <c r="E26" s="18">
        <v>0</v>
      </c>
      <c r="F26" s="19">
        <v>743</v>
      </c>
      <c r="G26" s="19" t="s">
        <v>18</v>
      </c>
      <c r="H26" s="19" t="s">
        <v>18</v>
      </c>
      <c r="I26" s="19" t="s">
        <v>18</v>
      </c>
      <c r="J26" s="19">
        <f>SUM(C26:I26)</f>
        <v>743</v>
      </c>
      <c r="K26" s="20" t="s">
        <v>18</v>
      </c>
      <c r="L26" s="20" t="s">
        <v>18</v>
      </c>
      <c r="M26" s="20">
        <v>0</v>
      </c>
      <c r="N26" s="20">
        <v>41</v>
      </c>
      <c r="O26" s="20" t="s">
        <v>18</v>
      </c>
      <c r="P26" s="21" t="s">
        <v>18</v>
      </c>
      <c r="Q26" s="21" t="s">
        <v>18</v>
      </c>
      <c r="R26" s="21">
        <f>SUM(K26:Q26)</f>
        <v>41</v>
      </c>
    </row>
    <row r="27" spans="1:18" ht="20.25">
      <c r="A27" s="15">
        <v>2</v>
      </c>
      <c r="B27" s="17" t="s">
        <v>17</v>
      </c>
      <c r="C27" s="18" t="s">
        <v>18</v>
      </c>
      <c r="D27" s="18" t="s">
        <v>18</v>
      </c>
      <c r="E27" s="18">
        <v>201.5</v>
      </c>
      <c r="F27" s="19">
        <v>840.88</v>
      </c>
      <c r="G27" s="19" t="s">
        <v>18</v>
      </c>
      <c r="H27" s="19" t="s">
        <v>18</v>
      </c>
      <c r="I27" s="19" t="s">
        <v>18</v>
      </c>
      <c r="J27" s="19">
        <f>SUM(C27:I27)</f>
        <v>1042.3800000000001</v>
      </c>
      <c r="K27" s="20" t="s">
        <v>18</v>
      </c>
      <c r="L27" s="20" t="s">
        <v>18</v>
      </c>
      <c r="M27" s="20">
        <v>10</v>
      </c>
      <c r="N27" s="20">
        <v>58</v>
      </c>
      <c r="O27" s="20" t="s">
        <v>18</v>
      </c>
      <c r="P27" s="21" t="s">
        <v>18</v>
      </c>
      <c r="Q27" s="21" t="s">
        <v>18</v>
      </c>
      <c r="R27" s="21">
        <f>SUM(K27:Q27)</f>
        <v>68</v>
      </c>
    </row>
    <row r="28" spans="1:18" ht="20.25">
      <c r="A28" s="15">
        <v>3</v>
      </c>
      <c r="B28" s="17" t="s">
        <v>20</v>
      </c>
      <c r="C28" s="18" t="s">
        <v>18</v>
      </c>
      <c r="D28" s="18" t="s">
        <v>18</v>
      </c>
      <c r="E28" s="18">
        <v>32</v>
      </c>
      <c r="F28" s="19">
        <v>0</v>
      </c>
      <c r="G28" s="19" t="s">
        <v>18</v>
      </c>
      <c r="H28" s="19" t="s">
        <v>18</v>
      </c>
      <c r="I28" s="19" t="s">
        <v>18</v>
      </c>
      <c r="J28" s="19">
        <f>SUM(C28:I28)</f>
        <v>32</v>
      </c>
      <c r="K28" s="20" t="s">
        <v>18</v>
      </c>
      <c r="L28" s="20" t="s">
        <v>18</v>
      </c>
      <c r="M28" s="20">
        <v>4</v>
      </c>
      <c r="N28" s="20">
        <v>0</v>
      </c>
      <c r="O28" s="20" t="s">
        <v>18</v>
      </c>
      <c r="P28" s="21" t="s">
        <v>18</v>
      </c>
      <c r="Q28" s="21" t="s">
        <v>18</v>
      </c>
      <c r="R28" s="21">
        <f>SUM(K28:Q28)</f>
        <v>4</v>
      </c>
    </row>
    <row r="29" spans="1:18" ht="60.75">
      <c r="A29" s="15">
        <v>4</v>
      </c>
      <c r="B29" s="17" t="s">
        <v>22</v>
      </c>
      <c r="C29" s="18" t="s">
        <v>18</v>
      </c>
      <c r="D29" s="18" t="s">
        <v>18</v>
      </c>
      <c r="E29" s="18">
        <v>0</v>
      </c>
      <c r="F29" s="19">
        <v>368.6</v>
      </c>
      <c r="G29" s="19" t="s">
        <v>18</v>
      </c>
      <c r="H29" s="19" t="s">
        <v>18</v>
      </c>
      <c r="I29" s="19" t="s">
        <v>18</v>
      </c>
      <c r="J29" s="19">
        <f>SUM(C29:I29)</f>
        <v>368.6</v>
      </c>
      <c r="K29" s="20" t="s">
        <v>18</v>
      </c>
      <c r="L29" s="20" t="s">
        <v>18</v>
      </c>
      <c r="M29" s="20">
        <v>0</v>
      </c>
      <c r="N29" s="20">
        <v>18</v>
      </c>
      <c r="O29" s="20" t="s">
        <v>18</v>
      </c>
      <c r="P29" s="21" t="s">
        <v>18</v>
      </c>
      <c r="Q29" s="21" t="s">
        <v>18</v>
      </c>
      <c r="R29" s="21">
        <f>SUM(K29:Q29)</f>
        <v>18</v>
      </c>
    </row>
    <row r="30" spans="1:18" ht="60.75">
      <c r="A30" s="15">
        <v>5</v>
      </c>
      <c r="B30" s="17" t="s">
        <v>24</v>
      </c>
      <c r="C30" s="18" t="s">
        <v>18</v>
      </c>
      <c r="D30" s="18" t="s">
        <v>18</v>
      </c>
      <c r="E30" s="18">
        <v>46</v>
      </c>
      <c r="F30" s="19">
        <v>0</v>
      </c>
      <c r="G30" s="19" t="s">
        <v>18</v>
      </c>
      <c r="H30" s="19" t="s">
        <v>18</v>
      </c>
      <c r="I30" s="19" t="s">
        <v>18</v>
      </c>
      <c r="J30" s="19">
        <f>SUM(C30:I30)</f>
        <v>46</v>
      </c>
      <c r="K30" s="20" t="s">
        <v>18</v>
      </c>
      <c r="L30" s="20" t="s">
        <v>18</v>
      </c>
      <c r="M30" s="20">
        <v>7</v>
      </c>
      <c r="N30" s="20">
        <v>0</v>
      </c>
      <c r="O30" s="20" t="s">
        <v>18</v>
      </c>
      <c r="P30" s="21" t="s">
        <v>18</v>
      </c>
      <c r="Q30" s="21" t="s">
        <v>18</v>
      </c>
      <c r="R30" s="21">
        <f>SUM(K30:Q30)</f>
        <v>7</v>
      </c>
    </row>
    <row r="31" spans="1:18" ht="18.75" customHeight="1">
      <c r="A31" s="4"/>
      <c r="B31" s="17" t="s">
        <v>27</v>
      </c>
      <c r="C31" s="18" t="str">
        <f t="shared" ref="C31:I31" si="7">IF(COUNTIF(C32:C35,"&lt;&gt;x")&gt;0,SUM(C32:C35),"x")</f>
        <v>x</v>
      </c>
      <c r="D31" s="18" t="str">
        <f t="shared" si="7"/>
        <v>x</v>
      </c>
      <c r="E31" s="18" t="str">
        <f t="shared" si="7"/>
        <v>x</v>
      </c>
      <c r="F31" s="18">
        <f t="shared" si="7"/>
        <v>1247.52</v>
      </c>
      <c r="G31" s="18">
        <f t="shared" si="7"/>
        <v>4920.66</v>
      </c>
      <c r="H31" s="18" t="str">
        <f t="shared" si="7"/>
        <v>x</v>
      </c>
      <c r="I31" s="18" t="str">
        <f t="shared" si="7"/>
        <v>x</v>
      </c>
      <c r="J31" s="19">
        <f>SUM(J32:J35)</f>
        <v>6168.18</v>
      </c>
      <c r="K31" s="20" t="str">
        <f t="shared" ref="K31:Q31" si="8">IF(COUNTIF(K32:K35,"&lt;&gt;x")&gt;0,SUM(K32:K35),"x")</f>
        <v>x</v>
      </c>
      <c r="L31" s="20" t="str">
        <f t="shared" si="8"/>
        <v>x</v>
      </c>
      <c r="M31" s="20" t="str">
        <f t="shared" si="8"/>
        <v>x</v>
      </c>
      <c r="N31" s="20">
        <f t="shared" si="8"/>
        <v>81</v>
      </c>
      <c r="O31" s="20">
        <f t="shared" si="8"/>
        <v>392</v>
      </c>
      <c r="P31" s="20" t="str">
        <f t="shared" si="8"/>
        <v>x</v>
      </c>
      <c r="Q31" s="20" t="str">
        <f t="shared" si="8"/>
        <v>x</v>
      </c>
      <c r="R31" s="21">
        <f>SUM(R32:R35)</f>
        <v>473</v>
      </c>
    </row>
    <row r="32" spans="1:18" ht="20.25">
      <c r="A32" s="15">
        <v>1</v>
      </c>
      <c r="B32" s="17" t="s">
        <v>17</v>
      </c>
      <c r="C32" s="18" t="s">
        <v>18</v>
      </c>
      <c r="D32" s="18" t="s">
        <v>18</v>
      </c>
      <c r="E32" s="18" t="s">
        <v>18</v>
      </c>
      <c r="F32" s="19">
        <v>612</v>
      </c>
      <c r="G32" s="19">
        <v>1985.98</v>
      </c>
      <c r="H32" s="19" t="s">
        <v>18</v>
      </c>
      <c r="I32" s="19" t="s">
        <v>18</v>
      </c>
      <c r="J32" s="19">
        <f>SUM(C32:I32)</f>
        <v>2597.98</v>
      </c>
      <c r="K32" s="20" t="s">
        <v>18</v>
      </c>
      <c r="L32" s="20" t="s">
        <v>18</v>
      </c>
      <c r="M32" s="20" t="s">
        <v>18</v>
      </c>
      <c r="N32" s="20">
        <v>38</v>
      </c>
      <c r="O32" s="20">
        <v>175</v>
      </c>
      <c r="P32" s="21" t="s">
        <v>18</v>
      </c>
      <c r="Q32" s="21" t="s">
        <v>18</v>
      </c>
      <c r="R32" s="21">
        <f>SUM(K32:Q32)</f>
        <v>213</v>
      </c>
    </row>
    <row r="33" spans="1:18" ht="20.25">
      <c r="A33" s="15">
        <v>2</v>
      </c>
      <c r="B33" s="17" t="s">
        <v>19</v>
      </c>
      <c r="C33" s="18" t="s">
        <v>18</v>
      </c>
      <c r="D33" s="18" t="s">
        <v>18</v>
      </c>
      <c r="E33" s="18" t="s">
        <v>18</v>
      </c>
      <c r="F33" s="19">
        <v>312.12</v>
      </c>
      <c r="G33" s="19">
        <v>2789.28</v>
      </c>
      <c r="H33" s="19" t="s">
        <v>18</v>
      </c>
      <c r="I33" s="19" t="s">
        <v>18</v>
      </c>
      <c r="J33" s="19">
        <f>SUM(C33:I33)</f>
        <v>3101.4</v>
      </c>
      <c r="K33" s="20" t="s">
        <v>18</v>
      </c>
      <c r="L33" s="20" t="s">
        <v>18</v>
      </c>
      <c r="M33" s="20" t="s">
        <v>18</v>
      </c>
      <c r="N33" s="20">
        <v>20</v>
      </c>
      <c r="O33" s="20">
        <v>209</v>
      </c>
      <c r="P33" s="21" t="s">
        <v>18</v>
      </c>
      <c r="Q33" s="21" t="s">
        <v>18</v>
      </c>
      <c r="R33" s="21">
        <f>SUM(K33:Q33)</f>
        <v>229</v>
      </c>
    </row>
    <row r="34" spans="1:18" ht="40.5">
      <c r="A34" s="15">
        <v>3</v>
      </c>
      <c r="B34" s="17" t="s">
        <v>21</v>
      </c>
      <c r="C34" s="18" t="s">
        <v>18</v>
      </c>
      <c r="D34" s="18" t="s">
        <v>18</v>
      </c>
      <c r="E34" s="18" t="s">
        <v>18</v>
      </c>
      <c r="F34" s="19">
        <v>0</v>
      </c>
      <c r="G34" s="19">
        <v>98.43</v>
      </c>
      <c r="H34" s="19" t="s">
        <v>18</v>
      </c>
      <c r="I34" s="19" t="s">
        <v>18</v>
      </c>
      <c r="J34" s="19">
        <f>SUM(C34:I34)</f>
        <v>98.43</v>
      </c>
      <c r="K34" s="20" t="s">
        <v>18</v>
      </c>
      <c r="L34" s="20" t="s">
        <v>18</v>
      </c>
      <c r="M34" s="20" t="s">
        <v>18</v>
      </c>
      <c r="N34" s="20">
        <v>0</v>
      </c>
      <c r="O34" s="20">
        <v>7</v>
      </c>
      <c r="P34" s="21" t="s">
        <v>18</v>
      </c>
      <c r="Q34" s="21" t="s">
        <v>18</v>
      </c>
      <c r="R34" s="21">
        <f>SUM(K34:Q34)</f>
        <v>7</v>
      </c>
    </row>
    <row r="35" spans="1:18" ht="60.75">
      <c r="A35" s="15">
        <v>4</v>
      </c>
      <c r="B35" s="17" t="s">
        <v>22</v>
      </c>
      <c r="C35" s="18" t="s">
        <v>18</v>
      </c>
      <c r="D35" s="18" t="s">
        <v>18</v>
      </c>
      <c r="E35" s="18" t="s">
        <v>18</v>
      </c>
      <c r="F35" s="19">
        <v>323.39999999999998</v>
      </c>
      <c r="G35" s="19">
        <v>46.97</v>
      </c>
      <c r="H35" s="19" t="s">
        <v>18</v>
      </c>
      <c r="I35" s="19" t="s">
        <v>18</v>
      </c>
      <c r="J35" s="19">
        <f>SUM(C35:I35)</f>
        <v>370.37</v>
      </c>
      <c r="K35" s="20" t="s">
        <v>18</v>
      </c>
      <c r="L35" s="20" t="s">
        <v>18</v>
      </c>
      <c r="M35" s="20" t="s">
        <v>18</v>
      </c>
      <c r="N35" s="20">
        <v>23</v>
      </c>
      <c r="O35" s="20">
        <v>1</v>
      </c>
      <c r="P35" s="21" t="s">
        <v>18</v>
      </c>
      <c r="Q35" s="21" t="s">
        <v>18</v>
      </c>
      <c r="R35" s="21">
        <f>SUM(K35:Q35)</f>
        <v>24</v>
      </c>
    </row>
    <row r="36" spans="1:18" ht="18.75" customHeight="1">
      <c r="A36" s="4"/>
      <c r="B36" s="17" t="s">
        <v>28</v>
      </c>
      <c r="C36" s="18" t="str">
        <f t="shared" ref="C36:I36" si="9">IF(COUNTIF(C37:C41,"&lt;&gt;x")&gt;0,SUM(C37:C41),"x")</f>
        <v>x</v>
      </c>
      <c r="D36" s="18" t="str">
        <f t="shared" si="9"/>
        <v>x</v>
      </c>
      <c r="E36" s="18" t="str">
        <f t="shared" si="9"/>
        <v>x</v>
      </c>
      <c r="F36" s="18" t="str">
        <f t="shared" si="9"/>
        <v>x</v>
      </c>
      <c r="G36" s="18">
        <f t="shared" si="9"/>
        <v>2599.34</v>
      </c>
      <c r="H36" s="18">
        <f t="shared" si="9"/>
        <v>3572.41</v>
      </c>
      <c r="I36" s="18" t="str">
        <f t="shared" si="9"/>
        <v>x</v>
      </c>
      <c r="J36" s="19">
        <f>SUM(J37:J41)</f>
        <v>6171.75</v>
      </c>
      <c r="K36" s="20" t="str">
        <f t="shared" ref="K36:Q36" si="10">IF(COUNTIF(K37:K41,"&lt;&gt;x")&gt;0,SUM(K37:K41),"x")</f>
        <v>x</v>
      </c>
      <c r="L36" s="20" t="str">
        <f t="shared" si="10"/>
        <v>x</v>
      </c>
      <c r="M36" s="20" t="str">
        <f t="shared" si="10"/>
        <v>x</v>
      </c>
      <c r="N36" s="20" t="str">
        <f t="shared" si="10"/>
        <v>x</v>
      </c>
      <c r="O36" s="20">
        <f t="shared" si="10"/>
        <v>172</v>
      </c>
      <c r="P36" s="20">
        <f t="shared" si="10"/>
        <v>311</v>
      </c>
      <c r="Q36" s="20" t="str">
        <f t="shared" si="10"/>
        <v>x</v>
      </c>
      <c r="R36" s="21">
        <f>SUM(R37:R41)</f>
        <v>483</v>
      </c>
    </row>
    <row r="37" spans="1:18" ht="40.5">
      <c r="A37" s="15">
        <v>1</v>
      </c>
      <c r="B37" s="17" t="s">
        <v>29</v>
      </c>
      <c r="C37" s="18" t="s">
        <v>18</v>
      </c>
      <c r="D37" s="18" t="s">
        <v>18</v>
      </c>
      <c r="E37" s="18" t="s">
        <v>18</v>
      </c>
      <c r="F37" s="19" t="s">
        <v>18</v>
      </c>
      <c r="G37" s="19">
        <v>209.5</v>
      </c>
      <c r="H37" s="19">
        <v>21.6</v>
      </c>
      <c r="I37" s="19" t="s">
        <v>18</v>
      </c>
      <c r="J37" s="19">
        <f>SUM(C37:I37)</f>
        <v>231.1</v>
      </c>
      <c r="K37" s="20" t="s">
        <v>18</v>
      </c>
      <c r="L37" s="20" t="s">
        <v>18</v>
      </c>
      <c r="M37" s="20" t="s">
        <v>18</v>
      </c>
      <c r="N37" s="20" t="s">
        <v>18</v>
      </c>
      <c r="O37" s="20">
        <v>27</v>
      </c>
      <c r="P37" s="21">
        <v>1</v>
      </c>
      <c r="Q37" s="21" t="s">
        <v>18</v>
      </c>
      <c r="R37" s="21">
        <f>SUM(K37:Q37)</f>
        <v>28</v>
      </c>
    </row>
    <row r="38" spans="1:18" ht="20.25">
      <c r="A38" s="15">
        <v>2</v>
      </c>
      <c r="B38" s="17" t="s">
        <v>17</v>
      </c>
      <c r="C38" s="18" t="s">
        <v>18</v>
      </c>
      <c r="D38" s="18" t="s">
        <v>18</v>
      </c>
      <c r="E38" s="18" t="s">
        <v>18</v>
      </c>
      <c r="F38" s="19" t="s">
        <v>18</v>
      </c>
      <c r="G38" s="19">
        <v>1595.74</v>
      </c>
      <c r="H38" s="19">
        <v>2328.61</v>
      </c>
      <c r="I38" s="19" t="s">
        <v>18</v>
      </c>
      <c r="J38" s="19">
        <f>SUM(C38:I38)</f>
        <v>3924.35</v>
      </c>
      <c r="K38" s="20" t="s">
        <v>18</v>
      </c>
      <c r="L38" s="20" t="s">
        <v>18</v>
      </c>
      <c r="M38" s="20" t="s">
        <v>18</v>
      </c>
      <c r="N38" s="20" t="s">
        <v>18</v>
      </c>
      <c r="O38" s="20">
        <v>88</v>
      </c>
      <c r="P38" s="21">
        <v>229</v>
      </c>
      <c r="Q38" s="21" t="s">
        <v>18</v>
      </c>
      <c r="R38" s="21">
        <f>SUM(K38:Q38)</f>
        <v>317</v>
      </c>
    </row>
    <row r="39" spans="1:18" ht="20.25">
      <c r="A39" s="15">
        <v>3</v>
      </c>
      <c r="B39" s="17" t="s">
        <v>19</v>
      </c>
      <c r="C39" s="18" t="s">
        <v>18</v>
      </c>
      <c r="D39" s="18" t="s">
        <v>18</v>
      </c>
      <c r="E39" s="18" t="s">
        <v>18</v>
      </c>
      <c r="F39" s="19" t="s">
        <v>18</v>
      </c>
      <c r="G39" s="19">
        <v>550</v>
      </c>
      <c r="H39" s="19">
        <v>607.9</v>
      </c>
      <c r="I39" s="19" t="s">
        <v>18</v>
      </c>
      <c r="J39" s="19">
        <f>SUM(C39:I39)</f>
        <v>1157.9000000000001</v>
      </c>
      <c r="K39" s="20" t="s">
        <v>18</v>
      </c>
      <c r="L39" s="20" t="s">
        <v>18</v>
      </c>
      <c r="M39" s="20" t="s">
        <v>18</v>
      </c>
      <c r="N39" s="20" t="s">
        <v>18</v>
      </c>
      <c r="O39" s="20">
        <v>50</v>
      </c>
      <c r="P39" s="21">
        <v>59</v>
      </c>
      <c r="Q39" s="21" t="s">
        <v>18</v>
      </c>
      <c r="R39" s="21">
        <f>SUM(K39:Q39)</f>
        <v>109</v>
      </c>
    </row>
    <row r="40" spans="1:18" ht="60.75">
      <c r="A40" s="15">
        <v>4</v>
      </c>
      <c r="B40" s="17" t="s">
        <v>30</v>
      </c>
      <c r="C40" s="18" t="s">
        <v>18</v>
      </c>
      <c r="D40" s="18" t="s">
        <v>18</v>
      </c>
      <c r="E40" s="18" t="s">
        <v>18</v>
      </c>
      <c r="F40" s="19" t="s">
        <v>18</v>
      </c>
      <c r="G40" s="19">
        <v>200</v>
      </c>
      <c r="H40" s="19">
        <v>331.1</v>
      </c>
      <c r="I40" s="19" t="s">
        <v>18</v>
      </c>
      <c r="J40" s="19">
        <f>SUM(C40:I40)</f>
        <v>531.1</v>
      </c>
      <c r="K40" s="20" t="s">
        <v>18</v>
      </c>
      <c r="L40" s="20" t="s">
        <v>18</v>
      </c>
      <c r="M40" s="20" t="s">
        <v>18</v>
      </c>
      <c r="N40" s="20" t="s">
        <v>18</v>
      </c>
      <c r="O40" s="20">
        <v>6</v>
      </c>
      <c r="P40" s="21">
        <v>9</v>
      </c>
      <c r="Q40" s="21" t="s">
        <v>18</v>
      </c>
      <c r="R40" s="21">
        <f>SUM(K40:Q40)</f>
        <v>15</v>
      </c>
    </row>
    <row r="41" spans="1:18" ht="60.75">
      <c r="A41" s="15">
        <v>5</v>
      </c>
      <c r="B41" s="17" t="s">
        <v>31</v>
      </c>
      <c r="C41" s="18" t="s">
        <v>18</v>
      </c>
      <c r="D41" s="18" t="s">
        <v>18</v>
      </c>
      <c r="E41" s="18" t="s">
        <v>18</v>
      </c>
      <c r="F41" s="19" t="s">
        <v>18</v>
      </c>
      <c r="G41" s="19">
        <v>44.1</v>
      </c>
      <c r="H41" s="19">
        <v>283.2</v>
      </c>
      <c r="I41" s="19" t="s">
        <v>18</v>
      </c>
      <c r="J41" s="19">
        <f>SUM(C41:I41)</f>
        <v>327.3</v>
      </c>
      <c r="K41" s="20" t="s">
        <v>18</v>
      </c>
      <c r="L41" s="20" t="s">
        <v>18</v>
      </c>
      <c r="M41" s="20" t="s">
        <v>18</v>
      </c>
      <c r="N41" s="20" t="s">
        <v>18</v>
      </c>
      <c r="O41" s="20">
        <v>1</v>
      </c>
      <c r="P41" s="21">
        <v>13</v>
      </c>
      <c r="Q41" s="21" t="s">
        <v>18</v>
      </c>
      <c r="R41" s="21">
        <f>SUM(K41:Q41)</f>
        <v>14</v>
      </c>
    </row>
    <row r="42" spans="1:18" ht="18.75" customHeight="1">
      <c r="A42" s="4"/>
      <c r="B42" s="17" t="s">
        <v>32</v>
      </c>
      <c r="C42" s="18" t="str">
        <f t="shared" ref="C42:I42" si="11">IF(COUNTIF(C43,"&lt;&gt;x")&gt;0,SUM(C43),"x")</f>
        <v>x</v>
      </c>
      <c r="D42" s="18" t="str">
        <f t="shared" si="11"/>
        <v>x</v>
      </c>
      <c r="E42" s="18" t="str">
        <f t="shared" si="11"/>
        <v>x</v>
      </c>
      <c r="F42" s="18" t="str">
        <f t="shared" si="11"/>
        <v>x</v>
      </c>
      <c r="G42" s="18" t="str">
        <f t="shared" si="11"/>
        <v>x</v>
      </c>
      <c r="H42" s="18">
        <f t="shared" si="11"/>
        <v>3947.59</v>
      </c>
      <c r="I42" s="18">
        <f t="shared" si="11"/>
        <v>1794.11</v>
      </c>
      <c r="J42" s="19">
        <f>SUM(J43)</f>
        <v>5741.7</v>
      </c>
      <c r="K42" s="20" t="str">
        <f t="shared" ref="K42:Q42" si="12">IF(COUNTIF(K43,"&lt;&gt;x")&gt;0,SUM(K43),"x")</f>
        <v>x</v>
      </c>
      <c r="L42" s="20" t="str">
        <f t="shared" si="12"/>
        <v>x</v>
      </c>
      <c r="M42" s="20" t="str">
        <f t="shared" si="12"/>
        <v>x</v>
      </c>
      <c r="N42" s="20" t="str">
        <f t="shared" si="12"/>
        <v>x</v>
      </c>
      <c r="O42" s="20" t="str">
        <f t="shared" si="12"/>
        <v>x</v>
      </c>
      <c r="P42" s="20">
        <f t="shared" si="12"/>
        <v>400</v>
      </c>
      <c r="Q42" s="20">
        <f t="shared" si="12"/>
        <v>217</v>
      </c>
      <c r="R42" s="21">
        <f>SUM(R43)</f>
        <v>617</v>
      </c>
    </row>
    <row r="43" spans="1:18" ht="20.25">
      <c r="A43" s="15">
        <v>1</v>
      </c>
      <c r="B43" s="17" t="s">
        <v>17</v>
      </c>
      <c r="C43" s="18" t="s">
        <v>18</v>
      </c>
      <c r="D43" s="18" t="s">
        <v>18</v>
      </c>
      <c r="E43" s="18" t="s">
        <v>18</v>
      </c>
      <c r="F43" s="19" t="s">
        <v>18</v>
      </c>
      <c r="G43" s="19" t="s">
        <v>18</v>
      </c>
      <c r="H43" s="19">
        <v>3947.59</v>
      </c>
      <c r="I43" s="19">
        <v>1794.11</v>
      </c>
      <c r="J43" s="19">
        <f>SUM(C43:I43)</f>
        <v>5741.7</v>
      </c>
      <c r="K43" s="20" t="s">
        <v>18</v>
      </c>
      <c r="L43" s="20" t="s">
        <v>18</v>
      </c>
      <c r="M43" s="20" t="s">
        <v>18</v>
      </c>
      <c r="N43" s="20" t="s">
        <v>18</v>
      </c>
      <c r="O43" s="20" t="s">
        <v>18</v>
      </c>
      <c r="P43" s="21">
        <v>400</v>
      </c>
      <c r="Q43" s="21">
        <v>217</v>
      </c>
      <c r="R43" s="21">
        <f>SUM(K43:Q43)</f>
        <v>617</v>
      </c>
    </row>
    <row r="44" spans="1:18" ht="45" customHeight="1">
      <c r="A44" s="31" t="s">
        <v>33</v>
      </c>
      <c r="B44" s="32"/>
      <c r="C44" s="32"/>
      <c r="D44" s="32"/>
      <c r="E44" s="32"/>
      <c r="F44" s="32"/>
      <c r="G44" s="32"/>
      <c r="H44" s="32"/>
      <c r="I44" s="32"/>
      <c r="J44" s="5"/>
      <c r="N44" s="37"/>
      <c r="O44" s="37"/>
      <c r="P44" s="36"/>
      <c r="Q44" s="36"/>
      <c r="R44" s="36"/>
    </row>
    <row r="45" spans="1:18" ht="22.5" customHeight="1">
      <c r="A45" s="32"/>
      <c r="B45" s="32"/>
      <c r="C45" s="32"/>
      <c r="D45" s="32"/>
      <c r="E45" s="32"/>
      <c r="F45" s="32"/>
      <c r="G45" s="32"/>
      <c r="H45" s="32"/>
      <c r="I45" s="32"/>
      <c r="J45" s="5"/>
      <c r="K45" s="35"/>
      <c r="L45" s="35"/>
      <c r="N45" s="38"/>
      <c r="O45" s="38"/>
      <c r="P45" s="33"/>
      <c r="Q45" s="34"/>
      <c r="R45" s="34"/>
    </row>
    <row r="46" spans="1:18" ht="21.75" customHeight="1">
      <c r="A46" s="11"/>
      <c r="B46" s="11"/>
      <c r="C46" s="11"/>
      <c r="D46" s="11"/>
      <c r="E46" s="11"/>
      <c r="F46" s="11"/>
      <c r="G46" s="11"/>
      <c r="H46" s="11"/>
      <c r="I46" s="11"/>
      <c r="J46" s="5"/>
      <c r="K46" s="12"/>
      <c r="L46" s="12"/>
      <c r="N46" s="29" t="s">
        <v>34</v>
      </c>
      <c r="O46" s="29"/>
      <c r="P46" s="29" t="s">
        <v>35</v>
      </c>
      <c r="Q46" s="29"/>
      <c r="R46" s="29"/>
    </row>
    <row r="47" spans="1:18" ht="15" customHeight="1">
      <c r="A47" s="11"/>
      <c r="B47" s="11"/>
      <c r="C47" s="11"/>
      <c r="D47" s="11"/>
      <c r="E47" s="11"/>
      <c r="F47" s="11"/>
      <c r="G47" s="11"/>
      <c r="H47" s="11"/>
      <c r="I47" s="11"/>
      <c r="J47" s="5"/>
      <c r="K47" s="12"/>
      <c r="L47" s="12"/>
      <c r="N47" s="30"/>
      <c r="O47" s="30"/>
      <c r="P47" s="30"/>
      <c r="Q47" s="30"/>
      <c r="R47" s="30"/>
    </row>
    <row r="48" spans="1:18" ht="21.75" customHeight="1">
      <c r="A48" s="11"/>
      <c r="B48" s="11"/>
      <c r="C48" s="11"/>
      <c r="D48" s="11"/>
      <c r="E48" s="11"/>
      <c r="F48" s="11"/>
      <c r="G48" s="11"/>
      <c r="H48" s="11"/>
      <c r="I48" s="11"/>
      <c r="J48" s="5"/>
      <c r="K48" s="12"/>
      <c r="L48" s="12"/>
      <c r="M48" s="13"/>
      <c r="N48" s="28" t="s">
        <v>36</v>
      </c>
      <c r="O48" s="28"/>
      <c r="P48" s="28"/>
      <c r="Q48" s="27" t="s">
        <v>37</v>
      </c>
      <c r="R48" s="27"/>
    </row>
    <row r="49" spans="1:18" ht="15" customHeight="1">
      <c r="A49" s="11"/>
      <c r="B49" s="11"/>
      <c r="C49" s="11"/>
      <c r="D49" s="11"/>
      <c r="E49" s="11"/>
      <c r="F49" s="11"/>
      <c r="G49" s="11"/>
      <c r="H49" s="11"/>
      <c r="I49" s="11"/>
      <c r="J49" s="5"/>
      <c r="K49" s="12"/>
      <c r="L49" s="12"/>
      <c r="M49" s="13"/>
      <c r="N49" s="14"/>
      <c r="O49" s="14"/>
      <c r="P49" s="14"/>
      <c r="Q49" s="13"/>
      <c r="R49" s="13"/>
    </row>
  </sheetData>
  <sheetProtection formatCells="0" formatColumns="0" formatRows="0" insertColumns="0" insertRows="0" insertHyperlinks="0" deleteColumns="0" deleteRows="0" sort="0" autoFilter="0" pivotTables="0"/>
  <mergeCells count="21">
    <mergeCell ref="B7:Q7"/>
    <mergeCell ref="N4:R4"/>
    <mergeCell ref="N1:R1"/>
    <mergeCell ref="N2:R2"/>
    <mergeCell ref="N3:R3"/>
    <mergeCell ref="A9:A11"/>
    <mergeCell ref="B9:B11"/>
    <mergeCell ref="C9:J9"/>
    <mergeCell ref="K9:R9"/>
    <mergeCell ref="Q48:R48"/>
    <mergeCell ref="N48:P48"/>
    <mergeCell ref="N46:O46"/>
    <mergeCell ref="N47:O47"/>
    <mergeCell ref="P46:R46"/>
    <mergeCell ref="P47:R47"/>
    <mergeCell ref="A44:I45"/>
    <mergeCell ref="P45:R45"/>
    <mergeCell ref="K45:L45"/>
    <mergeCell ref="P44:R44"/>
    <mergeCell ref="N44:O44"/>
    <mergeCell ref="N45:O45"/>
  </mergeCells>
  <printOptions horizontalCentered="1"/>
  <pageMargins left="0.19685039370078741" right="0.19685039370078741" top="0.9055118110236221" bottom="0.31496062992125984" header="0.51181102362204722" footer="0.51181102362204722"/>
  <pageSetup paperSize="9" scale="4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4'!Заголовки_для_печати</vt:lpstr>
      <vt:lpstr>'Форма 4'!Область_печати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Евгений</cp:lastModifiedBy>
  <cp:lastPrinted>2020-02-05T08:19:14Z</cp:lastPrinted>
  <dcterms:created xsi:type="dcterms:W3CDTF">2019-02-21T06:26:12Z</dcterms:created>
  <dcterms:modified xsi:type="dcterms:W3CDTF">2020-02-05T08:19:17Z</dcterms:modified>
  <cp:category/>
</cp:coreProperties>
</file>